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" yWindow="60" windowWidth="14340" windowHeight="4800"/>
  </bookViews>
  <sheets>
    <sheet name="outros" sheetId="2" r:id="rId1"/>
  </sheets>
  <calcPr calcId="145621"/>
</workbook>
</file>

<file path=xl/calcChain.xml><?xml version="1.0" encoding="utf-8"?>
<calcChain xmlns="http://schemas.openxmlformats.org/spreadsheetml/2006/main">
  <c r="F42" i="2" l="1"/>
  <c r="F43" i="2"/>
  <c r="F44" i="2"/>
  <c r="F45" i="2"/>
  <c r="E30" i="2"/>
  <c r="D30" i="2"/>
  <c r="C30" i="2"/>
  <c r="E29" i="2"/>
  <c r="D29" i="2"/>
  <c r="C29" i="2"/>
  <c r="E28" i="2"/>
  <c r="D28" i="2"/>
  <c r="C28" i="2"/>
  <c r="E27" i="2"/>
  <c r="D27" i="2"/>
  <c r="C27" i="2"/>
  <c r="F26" i="2"/>
  <c r="F25" i="2"/>
  <c r="F24" i="2"/>
  <c r="F23" i="2"/>
  <c r="F29" i="2" l="1"/>
  <c r="F28" i="2"/>
  <c r="F27" i="2"/>
  <c r="F30" i="2"/>
  <c r="E39" i="2" l="1"/>
  <c r="D39" i="2"/>
  <c r="C39" i="2"/>
  <c r="E38" i="2"/>
  <c r="D38" i="2"/>
  <c r="C38" i="2"/>
  <c r="E37" i="2"/>
  <c r="D37" i="2"/>
  <c r="C37" i="2"/>
  <c r="E36" i="2"/>
  <c r="D36" i="2"/>
  <c r="C36" i="2"/>
  <c r="F35" i="2"/>
  <c r="F34" i="2"/>
  <c r="F33" i="2"/>
  <c r="F32" i="2"/>
  <c r="F37" i="2" l="1"/>
  <c r="F36" i="2"/>
  <c r="F38" i="2"/>
  <c r="F39" i="2"/>
  <c r="F77" i="2" l="1"/>
  <c r="F76" i="2"/>
  <c r="F75" i="2"/>
  <c r="F74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E21" i="2"/>
  <c r="D21" i="2"/>
  <c r="C21" i="2"/>
  <c r="E20" i="2"/>
  <c r="D20" i="2"/>
  <c r="C20" i="2"/>
  <c r="E19" i="2"/>
  <c r="D19" i="2"/>
  <c r="C19" i="2"/>
  <c r="E18" i="2"/>
  <c r="D18" i="2"/>
  <c r="C18" i="2"/>
  <c r="F17" i="2"/>
  <c r="F16" i="2"/>
  <c r="F15" i="2"/>
  <c r="F14" i="2"/>
  <c r="E12" i="2"/>
  <c r="D12" i="2"/>
  <c r="C12" i="2"/>
  <c r="E11" i="2"/>
  <c r="D11" i="2"/>
  <c r="C11" i="2"/>
  <c r="E10" i="2"/>
  <c r="D10" i="2"/>
  <c r="C10" i="2"/>
  <c r="E9" i="2"/>
  <c r="D9" i="2"/>
  <c r="C9" i="2"/>
  <c r="F8" i="2"/>
  <c r="F7" i="2"/>
  <c r="F6" i="2"/>
  <c r="F5" i="2"/>
  <c r="F4" i="2"/>
  <c r="F12" i="2" l="1"/>
  <c r="F21" i="2"/>
  <c r="F9" i="2"/>
  <c r="F18" i="2"/>
  <c r="F11" i="2"/>
  <c r="F20" i="2"/>
  <c r="F10" i="2"/>
  <c r="F19" i="2"/>
</calcChain>
</file>

<file path=xl/sharedStrings.xml><?xml version="1.0" encoding="utf-8"?>
<sst xmlns="http://schemas.openxmlformats.org/spreadsheetml/2006/main" count="102" uniqueCount="36">
  <si>
    <t>Área Colhida (ha)</t>
  </si>
  <si>
    <t>Quantidade Produzida (t)</t>
  </si>
  <si>
    <t>Rendimento Médio (kg/ha)</t>
  </si>
  <si>
    <t>Valor (R$1.000,00)</t>
  </si>
  <si>
    <t>Área total (km2)</t>
  </si>
  <si>
    <t>DESCRIÇÃO</t>
  </si>
  <si>
    <t xml:space="preserve"> Área Colhida (ha)</t>
  </si>
  <si>
    <t xml:space="preserve"> Área Colhida (% da área total)</t>
  </si>
  <si>
    <t>Quantidade Produzida/hab (kg)</t>
  </si>
  <si>
    <t>Valor/habitante(R$)</t>
  </si>
  <si>
    <t>Valor por kg(R$)</t>
  </si>
  <si>
    <t>Variação %</t>
  </si>
  <si>
    <t>Valores de</t>
  </si>
  <si>
    <t>referência</t>
  </si>
  <si>
    <t>População estimada - IBGE e IPARDES</t>
  </si>
  <si>
    <t xml:space="preserve"> -</t>
  </si>
  <si>
    <t>Café</t>
  </si>
  <si>
    <t>Cana de Açucar</t>
  </si>
  <si>
    <t>Área Colhida (% da área total)</t>
  </si>
  <si>
    <t>Soja</t>
  </si>
  <si>
    <t xml:space="preserve">Algodão Herbáceo </t>
  </si>
  <si>
    <t>Borracha</t>
  </si>
  <si>
    <t xml:space="preserve">Chá da Índia </t>
  </si>
  <si>
    <t>-</t>
  </si>
  <si>
    <t xml:space="preserve">Erva Mate </t>
  </si>
  <si>
    <t>Fumo</t>
  </si>
  <si>
    <t>Mamona</t>
  </si>
  <si>
    <t>Rami</t>
  </si>
  <si>
    <t>Sorgo</t>
  </si>
  <si>
    <t>Sorgo - Quantidade Produzida (t)</t>
  </si>
  <si>
    <t>Sorgo - Rendimento Médio (kg/ha)</t>
  </si>
  <si>
    <t>Sorgo - Valor (R$1.000,00)</t>
  </si>
  <si>
    <t>Urucum</t>
  </si>
  <si>
    <t>PRODUTOS AGRÍCOLAS ESPECIAIS - Paraná</t>
  </si>
  <si>
    <t>OUTROS PRODUTOS AGRÍCOLAS  - Paraná</t>
  </si>
  <si>
    <t>Milho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</si>
</sst>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/>
    <xf numFmtId="3" fontId="0" fillId="0" borderId="10" xfId="0" applyNumberFormat="1" applyBorder="1"/>
    <xf numFmtId="0" fontId="0" fillId="0" borderId="0" xfId="0" applyBorder="1"/>
    <xf numFmtId="0" fontId="0" fillId="0" borderId="12" xfId="0" applyBorder="1"/>
    <xf numFmtId="0" fontId="16" fillId="0" borderId="0" xfId="0" applyFont="1" applyBorder="1"/>
    <xf numFmtId="164" fontId="16" fillId="0" borderId="10" xfId="0" applyNumberFormat="1" applyFont="1" applyBorder="1"/>
    <xf numFmtId="3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16" fillId="0" borderId="12" xfId="0" applyFont="1" applyBorder="1"/>
    <xf numFmtId="0" fontId="16" fillId="0" borderId="13" xfId="0" applyFont="1" applyBorder="1"/>
    <xf numFmtId="0" fontId="16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4" xfId="0" applyFont="1" applyBorder="1"/>
    <xf numFmtId="0" fontId="19" fillId="0" borderId="10" xfId="0" applyFont="1" applyBorder="1" applyAlignment="1">
      <alignment vertical="center" wrapText="1"/>
    </xf>
    <xf numFmtId="2" fontId="0" fillId="0" borderId="10" xfId="0" applyNumberFormat="1" applyBorder="1"/>
    <xf numFmtId="0" fontId="19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2" fontId="16" fillId="0" borderId="0" xfId="0" applyNumberFormat="1" applyFont="1" applyBorder="1"/>
    <xf numFmtId="4" fontId="16" fillId="0" borderId="0" xfId="0" applyNumberFormat="1" applyFont="1" applyBorder="1"/>
    <xf numFmtId="0" fontId="20" fillId="0" borderId="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0" fillId="0" borderId="0" xfId="0" applyFont="1"/>
    <xf numFmtId="0" fontId="16" fillId="0" borderId="15" xfId="0" applyFont="1" applyBorder="1"/>
    <xf numFmtId="0" fontId="18" fillId="0" borderId="10" xfId="0" applyFont="1" applyBorder="1" applyAlignment="1">
      <alignment vertical="center" wrapText="1"/>
    </xf>
    <xf numFmtId="2" fontId="16" fillId="0" borderId="10" xfId="0" applyNumberFormat="1" applyFont="1" applyBorder="1"/>
    <xf numFmtId="0" fontId="19" fillId="0" borderId="10" xfId="0" applyFont="1" applyBorder="1" applyAlignment="1">
      <alignment vertical="center" wrapText="1"/>
    </xf>
    <xf numFmtId="0" fontId="19" fillId="0" borderId="12" xfId="0" applyFont="1" applyBorder="1" applyAlignment="1">
      <alignment vertical="center"/>
    </xf>
    <xf numFmtId="4" fontId="0" fillId="0" borderId="10" xfId="0" applyNumberFormat="1" applyBorder="1"/>
    <xf numFmtId="0" fontId="19" fillId="0" borderId="13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view="pageBreakPreview" topLeftCell="A65" zoomScale="85" zoomScaleNormal="100" zoomScaleSheetLayoutView="85" workbookViewId="0">
      <selection activeCell="H77" sqref="H77"/>
    </sheetView>
  </sheetViews>
  <sheetFormatPr defaultRowHeight="14.4" x14ac:dyDescent="0.3"/>
  <cols>
    <col min="1" max="1" width="11.5546875" style="3" customWidth="1"/>
    <col min="2" max="2" width="30" style="3" customWidth="1"/>
    <col min="3" max="5" width="10.44140625" customWidth="1"/>
  </cols>
  <sheetData>
    <row r="1" spans="1:7" x14ac:dyDescent="0.3">
      <c r="A1" s="5" t="s">
        <v>33</v>
      </c>
      <c r="B1"/>
      <c r="C1" s="5"/>
      <c r="D1" s="5"/>
      <c r="E1" s="5"/>
      <c r="G1" s="3"/>
    </row>
    <row r="2" spans="1:7" x14ac:dyDescent="0.3">
      <c r="A2" s="25" t="s">
        <v>5</v>
      </c>
      <c r="B2" s="4"/>
      <c r="C2" s="14">
        <v>2001</v>
      </c>
      <c r="D2" s="10">
        <v>2006</v>
      </c>
      <c r="E2" s="10">
        <v>2011</v>
      </c>
      <c r="F2" s="8" t="s">
        <v>11</v>
      </c>
      <c r="G2" s="3"/>
    </row>
    <row r="3" spans="1:7" x14ac:dyDescent="0.3">
      <c r="A3" s="15" t="s">
        <v>12</v>
      </c>
      <c r="B3" s="11" t="s">
        <v>4</v>
      </c>
      <c r="C3" s="6">
        <v>199800.2</v>
      </c>
      <c r="D3" s="6">
        <v>199800.2</v>
      </c>
      <c r="E3" s="6">
        <v>199800.2</v>
      </c>
      <c r="F3" s="13" t="s">
        <v>15</v>
      </c>
      <c r="G3" s="3"/>
    </row>
    <row r="4" spans="1:7" x14ac:dyDescent="0.3">
      <c r="A4" s="12" t="s">
        <v>13</v>
      </c>
      <c r="B4" s="11" t="s">
        <v>14</v>
      </c>
      <c r="C4" s="7">
        <v>9694709</v>
      </c>
      <c r="D4" s="7">
        <v>10187230</v>
      </c>
      <c r="E4" s="7">
        <v>10512151</v>
      </c>
      <c r="F4" s="9">
        <f t="shared" ref="F4:F12" si="0">E4/C4%-100</f>
        <v>8.4318363759036004</v>
      </c>
      <c r="G4" s="3"/>
    </row>
    <row r="5" spans="1:7" x14ac:dyDescent="0.3">
      <c r="A5" s="31" t="s">
        <v>16</v>
      </c>
      <c r="B5" s="16" t="s">
        <v>6</v>
      </c>
      <c r="C5" s="2">
        <v>66214</v>
      </c>
      <c r="D5" s="2">
        <v>100319</v>
      </c>
      <c r="E5" s="2">
        <v>74854</v>
      </c>
      <c r="F5" s="17">
        <f>E5/C5%-100</f>
        <v>13.048599993958987</v>
      </c>
      <c r="G5" s="3"/>
    </row>
    <row r="6" spans="1:7" x14ac:dyDescent="0.3">
      <c r="A6" s="32"/>
      <c r="B6" s="16" t="s">
        <v>1</v>
      </c>
      <c r="C6" s="2">
        <v>57464</v>
      </c>
      <c r="D6" s="2">
        <v>135104</v>
      </c>
      <c r="E6" s="2">
        <v>110728</v>
      </c>
      <c r="F6" s="17">
        <f>E6/C6%-100</f>
        <v>92.69107615202563</v>
      </c>
      <c r="G6" s="3"/>
    </row>
    <row r="7" spans="1:7" x14ac:dyDescent="0.3">
      <c r="A7" s="32"/>
      <c r="B7" s="16" t="s">
        <v>2</v>
      </c>
      <c r="C7" s="1">
        <v>868</v>
      </c>
      <c r="D7" s="2">
        <v>1347</v>
      </c>
      <c r="E7" s="2">
        <v>1479</v>
      </c>
      <c r="F7" s="17">
        <f>E7/C7%-100</f>
        <v>70.391705069124441</v>
      </c>
      <c r="G7" s="3"/>
    </row>
    <row r="8" spans="1:7" x14ac:dyDescent="0.3">
      <c r="A8" s="32"/>
      <c r="B8" s="16" t="s">
        <v>3</v>
      </c>
      <c r="C8" s="2">
        <v>47636</v>
      </c>
      <c r="D8" s="2">
        <v>451013</v>
      </c>
      <c r="E8" s="2">
        <v>772925</v>
      </c>
      <c r="F8" s="17">
        <f>E8/C8%-100</f>
        <v>1522.564866907381</v>
      </c>
      <c r="G8" s="3"/>
    </row>
    <row r="9" spans="1:7" x14ac:dyDescent="0.3">
      <c r="A9" s="32"/>
      <c r="B9" s="26" t="s">
        <v>7</v>
      </c>
      <c r="C9" s="27">
        <f>C5/C$3*100%</f>
        <v>0.33140106966859889</v>
      </c>
      <c r="D9" s="27">
        <f t="shared" ref="D9:E9" si="1">D5/D$3*100%</f>
        <v>0.50209659449790334</v>
      </c>
      <c r="E9" s="27">
        <f t="shared" si="1"/>
        <v>0.37464426962535569</v>
      </c>
      <c r="F9" s="9">
        <f t="shared" si="0"/>
        <v>13.048599993958987</v>
      </c>
      <c r="G9" s="3"/>
    </row>
    <row r="10" spans="1:7" x14ac:dyDescent="0.3">
      <c r="A10" s="32"/>
      <c r="B10" s="26" t="s">
        <v>8</v>
      </c>
      <c r="C10" s="27">
        <f>C6/C$4*1000</f>
        <v>5.9273568706394384</v>
      </c>
      <c r="D10" s="27">
        <f t="shared" ref="D10:E10" si="2">D6/D$4*1000</f>
        <v>13.262093817455776</v>
      </c>
      <c r="E10" s="27">
        <f t="shared" si="2"/>
        <v>10.53333423387849</v>
      </c>
      <c r="F10" s="9">
        <f t="shared" si="0"/>
        <v>77.707103921046041</v>
      </c>
      <c r="G10" s="3"/>
    </row>
    <row r="11" spans="1:7" x14ac:dyDescent="0.3">
      <c r="A11" s="32"/>
      <c r="B11" s="26" t="s">
        <v>9</v>
      </c>
      <c r="C11" s="27">
        <f>C8*1000/C$4</f>
        <v>4.9136080309372874</v>
      </c>
      <c r="D11" s="27">
        <f t="shared" ref="D11:E11" si="3">D8*1000/D$4</f>
        <v>44.272388078015318</v>
      </c>
      <c r="E11" s="27">
        <f t="shared" si="3"/>
        <v>73.526816728564881</v>
      </c>
      <c r="F11" s="9">
        <f t="shared" si="0"/>
        <v>1396.3915775459077</v>
      </c>
      <c r="G11" s="3"/>
    </row>
    <row r="12" spans="1:7" x14ac:dyDescent="0.3">
      <c r="A12" s="32"/>
      <c r="B12" s="26" t="s">
        <v>10</v>
      </c>
      <c r="C12" s="27">
        <f>C8/C6</f>
        <v>0.82897118195739938</v>
      </c>
      <c r="D12" s="27">
        <f t="shared" ref="D12:E12" si="4">D8/D6</f>
        <v>3.3382653363334911</v>
      </c>
      <c r="E12" s="27">
        <f t="shared" si="4"/>
        <v>6.9803933964308937</v>
      </c>
      <c r="F12" s="9">
        <f t="shared" si="0"/>
        <v>742.05501329352785</v>
      </c>
      <c r="G12" s="3"/>
    </row>
    <row r="13" spans="1:7" s="3" customFormat="1" x14ac:dyDescent="0.3">
      <c r="A13" s="18"/>
      <c r="B13" s="19"/>
      <c r="C13" s="20"/>
      <c r="D13" s="20"/>
      <c r="E13" s="20"/>
      <c r="F13" s="21"/>
    </row>
    <row r="14" spans="1:7" x14ac:dyDescent="0.3">
      <c r="A14" s="32" t="s">
        <v>17</v>
      </c>
      <c r="B14" s="16" t="s">
        <v>0</v>
      </c>
      <c r="C14" s="2">
        <v>338013</v>
      </c>
      <c r="D14" s="2">
        <v>432815</v>
      </c>
      <c r="E14" s="2">
        <v>641765</v>
      </c>
      <c r="F14" s="17">
        <f>E14/C14%-100</f>
        <v>89.863999313635873</v>
      </c>
      <c r="G14" s="3"/>
    </row>
    <row r="15" spans="1:7" x14ac:dyDescent="0.3">
      <c r="A15" s="32"/>
      <c r="B15" s="16" t="s">
        <v>1</v>
      </c>
      <c r="C15" s="2">
        <v>27423873</v>
      </c>
      <c r="D15" s="2">
        <v>33917335</v>
      </c>
      <c r="E15" s="2">
        <v>44907862</v>
      </c>
      <c r="F15" s="17">
        <f>E15/C15%-100</f>
        <v>63.754630864867266</v>
      </c>
      <c r="G15" s="3"/>
    </row>
    <row r="16" spans="1:7" x14ac:dyDescent="0.3">
      <c r="A16" s="32"/>
      <c r="B16" s="16" t="s">
        <v>2</v>
      </c>
      <c r="C16" s="2">
        <v>81133</v>
      </c>
      <c r="D16" s="2">
        <v>78365</v>
      </c>
      <c r="E16" s="2">
        <v>69976</v>
      </c>
      <c r="F16" s="17">
        <f>E16/C16%-100</f>
        <v>-13.751494459714294</v>
      </c>
      <c r="G16" s="3"/>
    </row>
    <row r="17" spans="1:7" x14ac:dyDescent="0.3">
      <c r="A17" s="32"/>
      <c r="B17" s="16" t="s">
        <v>3</v>
      </c>
      <c r="C17" s="2">
        <v>581166</v>
      </c>
      <c r="D17" s="2">
        <v>1217009</v>
      </c>
      <c r="E17" s="2">
        <v>2155318</v>
      </c>
      <c r="F17" s="17">
        <f>E17/C17%-100</f>
        <v>270.86099324461514</v>
      </c>
      <c r="G17" s="3"/>
    </row>
    <row r="18" spans="1:7" x14ac:dyDescent="0.3">
      <c r="A18" s="32"/>
      <c r="B18" s="26" t="s">
        <v>18</v>
      </c>
      <c r="C18" s="27">
        <f>C14/C$3*100%</f>
        <v>1.6917550633082448</v>
      </c>
      <c r="D18" s="27">
        <f t="shared" ref="D18:E18" si="5">D14/D$3*100%</f>
        <v>2.1662390728337608</v>
      </c>
      <c r="E18" s="27">
        <f t="shared" si="5"/>
        <v>3.212033821787966</v>
      </c>
      <c r="F18" s="9">
        <f t="shared" ref="F18:F21" si="6">E18/C18%-100</f>
        <v>89.863999313635873</v>
      </c>
      <c r="G18" s="3"/>
    </row>
    <row r="19" spans="1:7" x14ac:dyDescent="0.3">
      <c r="A19" s="32"/>
      <c r="B19" s="26" t="s">
        <v>8</v>
      </c>
      <c r="C19" s="7">
        <f>C15/C$4*1000</f>
        <v>2828.7463811446019</v>
      </c>
      <c r="D19" s="7">
        <f t="shared" ref="D19:E19" si="7">D15/D$4*1000</f>
        <v>3329.3971962937912</v>
      </c>
      <c r="E19" s="7">
        <f t="shared" si="7"/>
        <v>4271.995522134338</v>
      </c>
      <c r="F19" s="9">
        <f t="shared" si="6"/>
        <v>51.020803795275242</v>
      </c>
      <c r="G19" s="3"/>
    </row>
    <row r="20" spans="1:7" x14ac:dyDescent="0.3">
      <c r="A20" s="32"/>
      <c r="B20" s="26" t="s">
        <v>9</v>
      </c>
      <c r="C20" s="27">
        <f>C17*1000/C$4</f>
        <v>59.946719390958513</v>
      </c>
      <c r="D20" s="27">
        <f t="shared" ref="D20:E20" si="8">D17*1000/D$4</f>
        <v>119.46417230198985</v>
      </c>
      <c r="E20" s="27">
        <f t="shared" si="8"/>
        <v>205.03111113986091</v>
      </c>
      <c r="F20" s="9">
        <f t="shared" si="6"/>
        <v>242.02223778535046</v>
      </c>
      <c r="G20" s="3"/>
    </row>
    <row r="21" spans="1:7" x14ac:dyDescent="0.3">
      <c r="A21" s="32"/>
      <c r="B21" s="26" t="s">
        <v>10</v>
      </c>
      <c r="C21" s="27">
        <f>C17/C15</f>
        <v>2.1191973868898824E-2</v>
      </c>
      <c r="D21" s="27">
        <f t="shared" ref="D21:E21" si="9">D17/D15</f>
        <v>3.5881622185233601E-2</v>
      </c>
      <c r="E21" s="27">
        <f t="shared" si="9"/>
        <v>4.7994224263003211E-2</v>
      </c>
      <c r="F21" s="9">
        <f t="shared" si="6"/>
        <v>126.47359118085345</v>
      </c>
    </row>
    <row r="22" spans="1:7" x14ac:dyDescent="0.3">
      <c r="A22" s="18"/>
      <c r="B22" s="19"/>
      <c r="C22" s="20"/>
      <c r="D22" s="20"/>
      <c r="E22" s="20"/>
      <c r="F22" s="21"/>
    </row>
    <row r="23" spans="1:7" x14ac:dyDescent="0.3">
      <c r="A23" s="32" t="s">
        <v>35</v>
      </c>
      <c r="B23" s="28" t="s">
        <v>0</v>
      </c>
      <c r="C23" s="2">
        <v>2817287</v>
      </c>
      <c r="D23" s="2">
        <v>2413754</v>
      </c>
      <c r="E23" s="2">
        <v>2408721</v>
      </c>
      <c r="F23" s="30">
        <f t="shared" ref="F23:F25" si="10">E23/C23%-100</f>
        <v>-14.502107878962988</v>
      </c>
    </row>
    <row r="24" spans="1:7" x14ac:dyDescent="0.3">
      <c r="A24" s="32"/>
      <c r="B24" s="28" t="s">
        <v>1</v>
      </c>
      <c r="C24" s="2">
        <v>12646564</v>
      </c>
      <c r="D24" s="2">
        <v>11239987</v>
      </c>
      <c r="E24" s="2">
        <v>12472720</v>
      </c>
      <c r="F24" s="30">
        <f t="shared" si="10"/>
        <v>-1.3746342484804615</v>
      </c>
    </row>
    <row r="25" spans="1:7" x14ac:dyDescent="0.3">
      <c r="A25" s="32"/>
      <c r="B25" s="28" t="s">
        <v>2</v>
      </c>
      <c r="C25" s="2">
        <v>4489</v>
      </c>
      <c r="D25" s="2">
        <v>4657</v>
      </c>
      <c r="E25" s="2">
        <v>5178</v>
      </c>
      <c r="F25" s="30">
        <f t="shared" si="10"/>
        <v>15.34862998440633</v>
      </c>
    </row>
    <row r="26" spans="1:7" x14ac:dyDescent="0.3">
      <c r="A26" s="32"/>
      <c r="B26" s="28" t="s">
        <v>3</v>
      </c>
      <c r="C26" s="2">
        <v>1739369</v>
      </c>
      <c r="D26" s="2">
        <v>2389913</v>
      </c>
      <c r="E26" s="2">
        <v>4688423</v>
      </c>
      <c r="F26" s="30">
        <f>E26/C26%-100</f>
        <v>169.54734734262831</v>
      </c>
    </row>
    <row r="27" spans="1:7" x14ac:dyDescent="0.3">
      <c r="A27" s="32"/>
      <c r="B27" s="26" t="s">
        <v>18</v>
      </c>
      <c r="C27" s="27">
        <f>C23/C$3*100%</f>
        <v>14.100521420899478</v>
      </c>
      <c r="D27" s="27">
        <f>D23/D$3*100%</f>
        <v>12.08083875791916</v>
      </c>
      <c r="E27" s="27">
        <f>E23/E$3*100%</f>
        <v>12.055648592944351</v>
      </c>
      <c r="F27" s="9">
        <f t="shared" ref="F27:F30" si="11">E27/C27%-100</f>
        <v>-14.502107878962988</v>
      </c>
    </row>
    <row r="28" spans="1:7" x14ac:dyDescent="0.3">
      <c r="A28" s="32"/>
      <c r="B28" s="26" t="s">
        <v>8</v>
      </c>
      <c r="C28" s="7">
        <f>C24/C$4*1000</f>
        <v>1304.4810318700643</v>
      </c>
      <c r="D28" s="7">
        <f>D24/D$4*1000</f>
        <v>1103.3408492789504</v>
      </c>
      <c r="E28" s="7">
        <f>E24/E$4*1000</f>
        <v>1186.5050264213291</v>
      </c>
      <c r="F28" s="9">
        <f t="shared" si="11"/>
        <v>-9.043903480881454</v>
      </c>
    </row>
    <row r="29" spans="1:7" x14ac:dyDescent="0.3">
      <c r="A29" s="32"/>
      <c r="B29" s="26" t="s">
        <v>9</v>
      </c>
      <c r="C29" s="27">
        <f>C26*1000/C$4</f>
        <v>179.41425575538162</v>
      </c>
      <c r="D29" s="27">
        <f>D26*1000/D$4</f>
        <v>234.59890470716769</v>
      </c>
      <c r="E29" s="27">
        <f>E26*1000/E$4</f>
        <v>446.00034759774667</v>
      </c>
      <c r="F29" s="9">
        <f t="shared" si="11"/>
        <v>148.58690616303977</v>
      </c>
    </row>
    <row r="30" spans="1:7" x14ac:dyDescent="0.3">
      <c r="A30" s="32"/>
      <c r="B30" s="26" t="s">
        <v>10</v>
      </c>
      <c r="C30" s="27">
        <f>C26/C24</f>
        <v>0.13753688353611304</v>
      </c>
      <c r="D30" s="27">
        <f t="shared" ref="D30:E30" si="12">D26/D24</f>
        <v>0.21262595766347417</v>
      </c>
      <c r="E30" s="27">
        <f t="shared" si="12"/>
        <v>0.37589419148349357</v>
      </c>
      <c r="F30" s="9">
        <f t="shared" si="11"/>
        <v>173.30428160006625</v>
      </c>
    </row>
    <row r="31" spans="1:7" x14ac:dyDescent="0.3">
      <c r="A31" s="22"/>
    </row>
    <row r="32" spans="1:7" x14ac:dyDescent="0.3">
      <c r="A32" s="32" t="s">
        <v>19</v>
      </c>
      <c r="B32" s="23" t="s">
        <v>0</v>
      </c>
      <c r="C32" s="2">
        <v>2818080</v>
      </c>
      <c r="D32" s="2">
        <v>3931721</v>
      </c>
      <c r="E32" s="2">
        <v>4555312</v>
      </c>
      <c r="F32" s="17">
        <f t="shared" ref="F32:F39" si="13">E32/C32%-100</f>
        <v>61.645943337307671</v>
      </c>
    </row>
    <row r="33" spans="1:7" x14ac:dyDescent="0.3">
      <c r="A33" s="32"/>
      <c r="B33" s="23" t="s">
        <v>1</v>
      </c>
      <c r="C33" s="2">
        <v>8615187</v>
      </c>
      <c r="D33" s="2">
        <v>9362901</v>
      </c>
      <c r="E33" s="2">
        <v>15457911</v>
      </c>
      <c r="F33" s="17">
        <f t="shared" si="13"/>
        <v>79.42629684068379</v>
      </c>
    </row>
    <row r="34" spans="1:7" x14ac:dyDescent="0.3">
      <c r="A34" s="32"/>
      <c r="B34" s="23" t="s">
        <v>2</v>
      </c>
      <c r="C34" s="2">
        <v>3057</v>
      </c>
      <c r="D34" s="2">
        <v>2381</v>
      </c>
      <c r="E34" s="2">
        <v>3393</v>
      </c>
      <c r="F34" s="17">
        <f t="shared" si="13"/>
        <v>10.991167811579984</v>
      </c>
    </row>
    <row r="35" spans="1:7" x14ac:dyDescent="0.3">
      <c r="A35" s="32"/>
      <c r="B35" s="23" t="s">
        <v>3</v>
      </c>
      <c r="C35" s="2">
        <v>2532449</v>
      </c>
      <c r="D35" s="2">
        <v>3861544</v>
      </c>
      <c r="E35" s="2">
        <v>10809278</v>
      </c>
      <c r="F35" s="17">
        <f t="shared" si="13"/>
        <v>326.83102404036566</v>
      </c>
    </row>
    <row r="36" spans="1:7" x14ac:dyDescent="0.3">
      <c r="A36" s="32"/>
      <c r="B36" s="26" t="s">
        <v>18</v>
      </c>
      <c r="C36" s="27">
        <f>C32/C$3*100%</f>
        <v>14.10449038589551</v>
      </c>
      <c r="D36" s="27">
        <f>D32/D$3*100%</f>
        <v>19.678263585321734</v>
      </c>
      <c r="E36" s="27">
        <f>E32/E$3*100%</f>
        <v>22.799336537200663</v>
      </c>
      <c r="F36" s="9">
        <f t="shared" si="13"/>
        <v>61.645943337307671</v>
      </c>
    </row>
    <row r="37" spans="1:7" ht="15" customHeight="1" x14ac:dyDescent="0.3">
      <c r="A37" s="32"/>
      <c r="B37" s="26" t="s">
        <v>8</v>
      </c>
      <c r="C37" s="7">
        <f>C33/C$4*1000</f>
        <v>888.64833384890665</v>
      </c>
      <c r="D37" s="7">
        <f>D33/D$4*1000</f>
        <v>919.08212536675819</v>
      </c>
      <c r="E37" s="7">
        <f>E33/E$4*1000</f>
        <v>1470.480304173713</v>
      </c>
      <c r="F37" s="9">
        <f t="shared" si="13"/>
        <v>65.473815474877483</v>
      </c>
    </row>
    <row r="38" spans="1:7" x14ac:dyDescent="0.3">
      <c r="A38" s="32"/>
      <c r="B38" s="26" t="s">
        <v>9</v>
      </c>
      <c r="C38" s="27">
        <f>C35*1000/C$4</f>
        <v>261.21970241706066</v>
      </c>
      <c r="D38" s="27">
        <f>D35*1000/D$4</f>
        <v>379.05730998514809</v>
      </c>
      <c r="E38" s="27">
        <f>E35*1000/E$4</f>
        <v>1028.265100073239</v>
      </c>
      <c r="F38" s="9">
        <f t="shared" si="13"/>
        <v>293.63994773699022</v>
      </c>
    </row>
    <row r="39" spans="1:7" x14ac:dyDescent="0.3">
      <c r="A39" s="32"/>
      <c r="B39" s="26" t="s">
        <v>10</v>
      </c>
      <c r="C39" s="27">
        <f>C35/C33</f>
        <v>0.29395171573176532</v>
      </c>
      <c r="D39" s="27">
        <f t="shared" ref="D39:E39" si="14">D35/D33</f>
        <v>0.4124302927052203</v>
      </c>
      <c r="E39" s="27">
        <f t="shared" si="14"/>
        <v>0.6992715898027877</v>
      </c>
      <c r="F39" s="9">
        <f t="shared" si="13"/>
        <v>137.88654815707281</v>
      </c>
      <c r="G39" s="3"/>
    </row>
    <row r="40" spans="1:7" x14ac:dyDescent="0.3">
      <c r="A40" s="18"/>
      <c r="B40" s="19"/>
      <c r="C40" s="20"/>
      <c r="D40" s="20"/>
      <c r="E40" s="20"/>
      <c r="F40" s="21"/>
      <c r="G40" s="3"/>
    </row>
    <row r="41" spans="1:7" x14ac:dyDescent="0.3">
      <c r="A41" s="5" t="s">
        <v>34</v>
      </c>
      <c r="G41" s="3"/>
    </row>
    <row r="42" spans="1:7" x14ac:dyDescent="0.3">
      <c r="A42" s="34" t="s">
        <v>20</v>
      </c>
      <c r="B42" s="29" t="s">
        <v>0</v>
      </c>
      <c r="C42" s="2">
        <v>71211</v>
      </c>
      <c r="D42" s="2">
        <v>13890</v>
      </c>
      <c r="E42" s="2">
        <v>1132</v>
      </c>
      <c r="F42" s="17">
        <f t="shared" ref="F42:F77" si="15">E42/C42%-100</f>
        <v>-98.410357950316666</v>
      </c>
    </row>
    <row r="43" spans="1:7" x14ac:dyDescent="0.3">
      <c r="A43" s="35"/>
      <c r="B43" s="29" t="s">
        <v>1</v>
      </c>
      <c r="C43" s="2">
        <v>174771</v>
      </c>
      <c r="D43" s="2">
        <v>22609</v>
      </c>
      <c r="E43" s="2">
        <v>3193</v>
      </c>
      <c r="F43" s="17">
        <f t="shared" si="15"/>
        <v>-98.173037860972357</v>
      </c>
    </row>
    <row r="44" spans="1:7" x14ac:dyDescent="0.3">
      <c r="A44" s="35"/>
      <c r="B44" s="29" t="s">
        <v>2</v>
      </c>
      <c r="C44" s="2">
        <v>2454</v>
      </c>
      <c r="D44" s="2">
        <v>1628</v>
      </c>
      <c r="E44" s="2">
        <v>2821</v>
      </c>
      <c r="F44" s="17">
        <f t="shared" si="15"/>
        <v>14.955175224123877</v>
      </c>
    </row>
    <row r="45" spans="1:7" x14ac:dyDescent="0.3">
      <c r="A45" s="35"/>
      <c r="B45" s="29" t="s">
        <v>3</v>
      </c>
      <c r="C45" s="2">
        <v>97234</v>
      </c>
      <c r="D45" s="2">
        <v>20333</v>
      </c>
      <c r="E45" s="2">
        <v>5891</v>
      </c>
      <c r="F45" s="17">
        <f t="shared" si="15"/>
        <v>-93.94141966801736</v>
      </c>
    </row>
    <row r="46" spans="1:7" x14ac:dyDescent="0.3">
      <c r="A46" s="36" t="s">
        <v>21</v>
      </c>
      <c r="B46" s="23" t="s">
        <v>0</v>
      </c>
      <c r="C46" s="1">
        <v>264</v>
      </c>
      <c r="D46" s="1">
        <v>468</v>
      </c>
      <c r="E46" s="1">
        <v>687</v>
      </c>
      <c r="F46" s="17">
        <f t="shared" si="15"/>
        <v>160.22727272727269</v>
      </c>
    </row>
    <row r="47" spans="1:7" x14ac:dyDescent="0.3">
      <c r="A47" s="36"/>
      <c r="B47" s="23" t="s">
        <v>1</v>
      </c>
      <c r="C47" s="1">
        <v>508</v>
      </c>
      <c r="D47" s="2">
        <v>1130</v>
      </c>
      <c r="E47" s="2">
        <v>1342</v>
      </c>
      <c r="F47" s="17">
        <f t="shared" si="15"/>
        <v>164.17322834645671</v>
      </c>
    </row>
    <row r="48" spans="1:7" x14ac:dyDescent="0.3">
      <c r="A48" s="36"/>
      <c r="B48" s="23" t="s">
        <v>2</v>
      </c>
      <c r="C48" s="2">
        <v>1924</v>
      </c>
      <c r="D48" s="2">
        <v>2415</v>
      </c>
      <c r="E48" s="2">
        <v>1953</v>
      </c>
      <c r="F48" s="17">
        <f t="shared" si="15"/>
        <v>1.5072765072765151</v>
      </c>
    </row>
    <row r="49" spans="1:6" x14ac:dyDescent="0.3">
      <c r="A49" s="36"/>
      <c r="B49" s="23" t="s">
        <v>3</v>
      </c>
      <c r="C49" s="1">
        <v>458</v>
      </c>
      <c r="D49" s="2">
        <v>2051</v>
      </c>
      <c r="E49" s="2">
        <v>5543</v>
      </c>
      <c r="F49" s="17">
        <f t="shared" si="15"/>
        <v>1110.2620087336245</v>
      </c>
    </row>
    <row r="50" spans="1:6" x14ac:dyDescent="0.3">
      <c r="A50" s="33" t="s">
        <v>22</v>
      </c>
      <c r="B50" s="23" t="s">
        <v>0</v>
      </c>
      <c r="C50" s="1">
        <v>45</v>
      </c>
      <c r="D50" s="1" t="s">
        <v>23</v>
      </c>
      <c r="E50" s="1">
        <v>91</v>
      </c>
      <c r="F50" s="17">
        <f t="shared" si="15"/>
        <v>102.22222222222223</v>
      </c>
    </row>
    <row r="51" spans="1:6" x14ac:dyDescent="0.3">
      <c r="A51" s="33"/>
      <c r="B51" s="23" t="s">
        <v>1</v>
      </c>
      <c r="C51" s="1">
        <v>943</v>
      </c>
      <c r="D51" s="1" t="s">
        <v>23</v>
      </c>
      <c r="E51" s="1">
        <v>940</v>
      </c>
      <c r="F51" s="17">
        <f t="shared" si="15"/>
        <v>-0.31813361611877156</v>
      </c>
    </row>
    <row r="52" spans="1:6" x14ac:dyDescent="0.3">
      <c r="A52" s="33"/>
      <c r="B52" s="23" t="s">
        <v>2</v>
      </c>
      <c r="C52" s="2">
        <v>20956</v>
      </c>
      <c r="D52" s="1" t="s">
        <v>23</v>
      </c>
      <c r="E52" s="2">
        <v>10330</v>
      </c>
      <c r="F52" s="17">
        <f t="shared" si="15"/>
        <v>-50.706241649169691</v>
      </c>
    </row>
    <row r="53" spans="1:6" x14ac:dyDescent="0.3">
      <c r="A53" s="33"/>
      <c r="B53" s="23" t="s">
        <v>3</v>
      </c>
      <c r="C53" s="1">
        <v>783</v>
      </c>
      <c r="D53" s="1" t="s">
        <v>23</v>
      </c>
      <c r="E53" s="2">
        <v>1076</v>
      </c>
      <c r="F53" s="17">
        <f t="shared" si="15"/>
        <v>37.42017879948915</v>
      </c>
    </row>
    <row r="54" spans="1:6" x14ac:dyDescent="0.3">
      <c r="A54" s="33" t="s">
        <v>24</v>
      </c>
      <c r="B54" s="23" t="s">
        <v>0</v>
      </c>
      <c r="C54" s="2">
        <v>42658</v>
      </c>
      <c r="D54" s="2">
        <v>39092</v>
      </c>
      <c r="E54" s="2">
        <v>31773</v>
      </c>
      <c r="F54" s="17">
        <f t="shared" si="15"/>
        <v>-25.516901870692479</v>
      </c>
    </row>
    <row r="55" spans="1:6" x14ac:dyDescent="0.3">
      <c r="A55" s="33"/>
      <c r="B55" s="23" t="s">
        <v>1</v>
      </c>
      <c r="C55" s="2">
        <v>339139</v>
      </c>
      <c r="D55" s="2">
        <v>165076</v>
      </c>
      <c r="E55" s="2">
        <v>122202</v>
      </c>
      <c r="F55" s="17">
        <f t="shared" si="15"/>
        <v>-63.966986987636339</v>
      </c>
    </row>
    <row r="56" spans="1:6" x14ac:dyDescent="0.3">
      <c r="A56" s="33"/>
      <c r="B56" s="23" t="s">
        <v>2</v>
      </c>
      <c r="C56" s="2">
        <v>7950</v>
      </c>
      <c r="D56" s="2">
        <v>4223</v>
      </c>
      <c r="E56" s="2">
        <v>3846</v>
      </c>
      <c r="F56" s="17">
        <f t="shared" si="15"/>
        <v>-51.622641509433961</v>
      </c>
    </row>
    <row r="57" spans="1:6" x14ac:dyDescent="0.3">
      <c r="A57" s="33"/>
      <c r="B57" s="23" t="s">
        <v>3</v>
      </c>
      <c r="C57" s="2">
        <v>66464</v>
      </c>
      <c r="D57" s="2">
        <v>45108</v>
      </c>
      <c r="E57" s="2">
        <v>44727</v>
      </c>
      <c r="F57" s="17">
        <f t="shared" si="15"/>
        <v>-32.704922965816081</v>
      </c>
    </row>
    <row r="58" spans="1:6" x14ac:dyDescent="0.3">
      <c r="A58" s="33" t="s">
        <v>25</v>
      </c>
      <c r="B58" s="23" t="s">
        <v>0</v>
      </c>
      <c r="C58" s="2">
        <v>34714</v>
      </c>
      <c r="D58" s="2">
        <v>83413</v>
      </c>
      <c r="E58" s="2">
        <v>80211</v>
      </c>
      <c r="F58" s="17">
        <f t="shared" si="15"/>
        <v>131.06239557527223</v>
      </c>
    </row>
    <row r="59" spans="1:6" x14ac:dyDescent="0.3">
      <c r="A59" s="33"/>
      <c r="B59" s="23" t="s">
        <v>1</v>
      </c>
      <c r="C59" s="2">
        <v>68554</v>
      </c>
      <c r="D59" s="2">
        <v>155201</v>
      </c>
      <c r="E59" s="2">
        <v>171837</v>
      </c>
      <c r="F59" s="17">
        <f t="shared" si="15"/>
        <v>150.65933424745458</v>
      </c>
    </row>
    <row r="60" spans="1:6" x14ac:dyDescent="0.3">
      <c r="A60" s="33"/>
      <c r="B60" s="23" t="s">
        <v>2</v>
      </c>
      <c r="C60" s="2">
        <v>1975</v>
      </c>
      <c r="D60" s="2">
        <v>1861</v>
      </c>
      <c r="E60" s="2">
        <v>2142</v>
      </c>
      <c r="F60" s="17">
        <f t="shared" si="15"/>
        <v>8.4556962025316409</v>
      </c>
    </row>
    <row r="61" spans="1:6" x14ac:dyDescent="0.3">
      <c r="A61" s="33"/>
      <c r="B61" s="23" t="s">
        <v>3</v>
      </c>
      <c r="C61" s="2">
        <v>148187</v>
      </c>
      <c r="D61" s="2">
        <v>558610</v>
      </c>
      <c r="E61" s="2">
        <v>847906</v>
      </c>
      <c r="F61" s="17">
        <f t="shared" si="15"/>
        <v>472.18649409192449</v>
      </c>
    </row>
    <row r="62" spans="1:6" x14ac:dyDescent="0.3">
      <c r="A62" s="33" t="s">
        <v>26</v>
      </c>
      <c r="B62" s="23" t="s">
        <v>0</v>
      </c>
      <c r="C62" s="1">
        <v>671</v>
      </c>
      <c r="D62" s="1">
        <v>549</v>
      </c>
      <c r="E62" s="1">
        <v>874</v>
      </c>
      <c r="F62" s="17">
        <f t="shared" si="15"/>
        <v>30.253353204172868</v>
      </c>
    </row>
    <row r="63" spans="1:6" x14ac:dyDescent="0.3">
      <c r="A63" s="33"/>
      <c r="B63" s="23" t="s">
        <v>1</v>
      </c>
      <c r="C63" s="2">
        <v>1088</v>
      </c>
      <c r="D63" s="1">
        <v>661</v>
      </c>
      <c r="E63" s="1">
        <v>557</v>
      </c>
      <c r="F63" s="17">
        <f t="shared" si="15"/>
        <v>-48.805147058823536</v>
      </c>
    </row>
    <row r="64" spans="1:6" x14ac:dyDescent="0.3">
      <c r="A64" s="33"/>
      <c r="B64" s="23" t="s">
        <v>2</v>
      </c>
      <c r="C64" s="2">
        <v>1621</v>
      </c>
      <c r="D64" s="2">
        <v>1204</v>
      </c>
      <c r="E64" s="1">
        <v>637</v>
      </c>
      <c r="F64" s="17">
        <f t="shared" si="15"/>
        <v>-60.703269586674892</v>
      </c>
    </row>
    <row r="65" spans="1:6" x14ac:dyDescent="0.3">
      <c r="A65" s="33"/>
      <c r="B65" s="23" t="s">
        <v>3</v>
      </c>
      <c r="C65" s="1">
        <v>423</v>
      </c>
      <c r="D65" s="1">
        <v>364</v>
      </c>
      <c r="E65" s="1">
        <v>447</v>
      </c>
      <c r="F65" s="17">
        <f t="shared" si="15"/>
        <v>5.6737588652482174</v>
      </c>
    </row>
    <row r="66" spans="1:6" x14ac:dyDescent="0.3">
      <c r="A66" s="33" t="s">
        <v>27</v>
      </c>
      <c r="B66" s="23" t="s">
        <v>0</v>
      </c>
      <c r="C66" s="1">
        <v>399</v>
      </c>
      <c r="D66" s="1">
        <v>447</v>
      </c>
      <c r="E66" s="1">
        <v>369</v>
      </c>
      <c r="F66" s="17">
        <f t="shared" si="15"/>
        <v>-7.5187969924812137</v>
      </c>
    </row>
    <row r="67" spans="1:6" x14ac:dyDescent="0.3">
      <c r="A67" s="33"/>
      <c r="B67" s="23" t="s">
        <v>1</v>
      </c>
      <c r="C67" s="1">
        <v>897</v>
      </c>
      <c r="D67" s="2">
        <v>1221</v>
      </c>
      <c r="E67" s="1">
        <v>971</v>
      </c>
      <c r="F67" s="17">
        <f t="shared" si="15"/>
        <v>8.2497212931995421</v>
      </c>
    </row>
    <row r="68" spans="1:6" x14ac:dyDescent="0.3">
      <c r="A68" s="33"/>
      <c r="B68" s="23" t="s">
        <v>2</v>
      </c>
      <c r="C68" s="2">
        <v>2248</v>
      </c>
      <c r="D68" s="2">
        <v>2732</v>
      </c>
      <c r="E68" s="2">
        <v>2631</v>
      </c>
      <c r="F68" s="17">
        <f t="shared" si="15"/>
        <v>17.037366548042698</v>
      </c>
    </row>
    <row r="69" spans="1:6" x14ac:dyDescent="0.3">
      <c r="A69" s="33"/>
      <c r="B69" s="23" t="s">
        <v>3</v>
      </c>
      <c r="C69" s="1">
        <v>986</v>
      </c>
      <c r="D69" s="2">
        <v>1869</v>
      </c>
      <c r="E69" s="2">
        <v>1512</v>
      </c>
      <c r="F69" s="17">
        <f t="shared" si="15"/>
        <v>53.346855983772826</v>
      </c>
    </row>
    <row r="70" spans="1:6" x14ac:dyDescent="0.3">
      <c r="A70" s="33" t="s">
        <v>28</v>
      </c>
      <c r="B70" s="23" t="s">
        <v>0</v>
      </c>
      <c r="C70" s="2">
        <v>2943</v>
      </c>
      <c r="D70" s="2">
        <v>3297</v>
      </c>
      <c r="E70" s="1" t="s">
        <v>23</v>
      </c>
      <c r="F70" s="1" t="s">
        <v>23</v>
      </c>
    </row>
    <row r="71" spans="1:6" x14ac:dyDescent="0.3">
      <c r="A71" s="33"/>
      <c r="B71" s="23" t="s">
        <v>29</v>
      </c>
      <c r="C71" s="2">
        <v>15685</v>
      </c>
      <c r="D71" s="2">
        <v>11019</v>
      </c>
      <c r="E71" s="1" t="s">
        <v>23</v>
      </c>
      <c r="F71" s="1" t="s">
        <v>23</v>
      </c>
    </row>
    <row r="72" spans="1:6" x14ac:dyDescent="0.3">
      <c r="A72" s="33"/>
      <c r="B72" s="23" t="s">
        <v>30</v>
      </c>
      <c r="C72" s="2">
        <v>5330</v>
      </c>
      <c r="D72" s="2">
        <v>3342</v>
      </c>
      <c r="E72" s="1" t="s">
        <v>23</v>
      </c>
      <c r="F72" s="1" t="s">
        <v>23</v>
      </c>
    </row>
    <row r="73" spans="1:6" x14ac:dyDescent="0.3">
      <c r="A73" s="33"/>
      <c r="B73" s="23" t="s">
        <v>31</v>
      </c>
      <c r="C73" s="2">
        <v>1852</v>
      </c>
      <c r="D73" s="2">
        <v>2516</v>
      </c>
      <c r="E73" s="1" t="s">
        <v>23</v>
      </c>
      <c r="F73" s="1" t="s">
        <v>23</v>
      </c>
    </row>
    <row r="74" spans="1:6" x14ac:dyDescent="0.3">
      <c r="A74" s="33" t="s">
        <v>32</v>
      </c>
      <c r="B74" s="23" t="s">
        <v>0</v>
      </c>
      <c r="C74" s="1">
        <v>780</v>
      </c>
      <c r="D74" s="2">
        <v>1060</v>
      </c>
      <c r="E74" s="1">
        <v>935</v>
      </c>
      <c r="F74" s="17">
        <f t="shared" si="15"/>
        <v>19.871794871794876</v>
      </c>
    </row>
    <row r="75" spans="1:6" x14ac:dyDescent="0.3">
      <c r="A75" s="33"/>
      <c r="B75" s="23" t="s">
        <v>1</v>
      </c>
      <c r="C75" s="1">
        <v>797</v>
      </c>
      <c r="D75" s="2">
        <v>1210</v>
      </c>
      <c r="E75" s="1">
        <v>998</v>
      </c>
      <c r="F75" s="17">
        <f t="shared" si="15"/>
        <v>25.219573400250951</v>
      </c>
    </row>
    <row r="76" spans="1:6" x14ac:dyDescent="0.3">
      <c r="A76" s="33"/>
      <c r="B76" s="23" t="s">
        <v>2</v>
      </c>
      <c r="C76" s="2">
        <v>1022</v>
      </c>
      <c r="D76" s="2">
        <v>1142</v>
      </c>
      <c r="E76" s="2">
        <v>1067</v>
      </c>
      <c r="F76" s="17">
        <f t="shared" si="15"/>
        <v>4.4031311154598711</v>
      </c>
    </row>
    <row r="77" spans="1:6" x14ac:dyDescent="0.3">
      <c r="A77" s="33"/>
      <c r="B77" s="23" t="s">
        <v>3</v>
      </c>
      <c r="C77" s="2">
        <v>1624</v>
      </c>
      <c r="D77" s="2">
        <v>1907</v>
      </c>
      <c r="E77" s="2">
        <v>2419</v>
      </c>
      <c r="F77" s="17">
        <f t="shared" si="15"/>
        <v>48.953201970443359</v>
      </c>
    </row>
    <row r="78" spans="1:6" x14ac:dyDescent="0.3">
      <c r="A78" s="24"/>
      <c r="B78" s="24"/>
    </row>
  </sheetData>
  <mergeCells count="13">
    <mergeCell ref="A70:A73"/>
    <mergeCell ref="A74:A77"/>
    <mergeCell ref="A42:A45"/>
    <mergeCell ref="A46:A49"/>
    <mergeCell ref="A50:A53"/>
    <mergeCell ref="A54:A57"/>
    <mergeCell ref="A58:A61"/>
    <mergeCell ref="A5:A12"/>
    <mergeCell ref="A14:A21"/>
    <mergeCell ref="A62:A65"/>
    <mergeCell ref="A66:A69"/>
    <mergeCell ref="A23:A30"/>
    <mergeCell ref="A32:A39"/>
  </mergeCells>
  <pageMargins left="0.51181102362204722" right="0.51181102362204722" top="0.78740157480314965" bottom="0.78740157480314965" header="0.31496062992125984" footer="0.31496062992125984"/>
  <pageSetup paperSize="9" orientation="portrait" horizontalDpi="300" verticalDpi="30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outros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Lukasso</dc:creator>
  <cp:lastModifiedBy>Lukasso</cp:lastModifiedBy>
  <cp:lastPrinted>2013-07-04T20:45:34Z</cp:lastPrinted>
  <dcterms:created xsi:type="dcterms:W3CDTF">2013-06-30T02:29:42Z</dcterms:created>
  <dcterms:modified xsi:type="dcterms:W3CDTF">2013-11-17T02:22:00Z</dcterms:modified>
</cp:coreProperties>
</file>