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jessica.narciso\Desktop\Editais\Edital 52-2022\"/>
    </mc:Choice>
  </mc:AlternateContent>
  <xr:revisionPtr revIDLastSave="0" documentId="8_{118B8DAB-0373-424C-B20D-0B65AA1B6BEE}" xr6:coauthVersionLast="47" xr6:coauthVersionMax="47" xr10:uidLastSave="{00000000-0000-0000-0000-000000000000}"/>
  <bookViews>
    <workbookView xWindow="28680" yWindow="-120" windowWidth="29040" windowHeight="15840" xr2:uid="{00000000-000D-0000-FFFF-FFFF00000000}"/>
  </bookViews>
  <sheets>
    <sheet name="Orçamento" sheetId="1" r:id="rId1"/>
    <sheet name="Cronograma" sheetId="4" r:id="rId2"/>
    <sheet name="BDI" sheetId="5" r:id="rId3"/>
  </sheets>
  <definedNames>
    <definedName name="_xlnm.Print_Area" localSheetId="2">BDI!$A$1:$C$27</definedName>
    <definedName name="_xlnm.Print_Area" localSheetId="1">Cronograma!$A$1:$AA$43</definedName>
    <definedName name="_xlnm.Print_Area" localSheetId="0">Orçamento!$A$1:$M$859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55" i="1" l="1"/>
  <c r="L846" i="1"/>
  <c r="K854" i="1"/>
  <c r="J854" i="1"/>
  <c r="I854" i="1"/>
  <c r="L854" i="1" s="1"/>
  <c r="M854" i="1" s="1"/>
  <c r="H854" i="1"/>
  <c r="L853" i="1"/>
  <c r="M853" i="1" s="1"/>
  <c r="K853" i="1"/>
  <c r="J853" i="1"/>
  <c r="I853" i="1"/>
  <c r="H853" i="1"/>
  <c r="K852" i="1"/>
  <c r="J852" i="1"/>
  <c r="L852" i="1" s="1"/>
  <c r="M852" i="1" s="1"/>
  <c r="I852" i="1"/>
  <c r="H852" i="1"/>
  <c r="K851" i="1"/>
  <c r="J851" i="1"/>
  <c r="I851" i="1"/>
  <c r="L851" i="1" s="1"/>
  <c r="M851" i="1" s="1"/>
  <c r="H851" i="1"/>
  <c r="K845" i="1"/>
  <c r="J845" i="1"/>
  <c r="I845" i="1"/>
  <c r="H845" i="1"/>
  <c r="K844" i="1"/>
  <c r="J844" i="1"/>
  <c r="I844" i="1"/>
  <c r="H844" i="1"/>
  <c r="K843" i="1"/>
  <c r="J843" i="1"/>
  <c r="I843" i="1"/>
  <c r="H843" i="1"/>
  <c r="K842" i="1"/>
  <c r="J842" i="1"/>
  <c r="I842" i="1"/>
  <c r="H842" i="1"/>
  <c r="K836" i="1"/>
  <c r="J836" i="1"/>
  <c r="I836" i="1"/>
  <c r="H836" i="1"/>
  <c r="K835" i="1"/>
  <c r="J835" i="1"/>
  <c r="I835" i="1"/>
  <c r="H835" i="1"/>
  <c r="K834" i="1"/>
  <c r="J834" i="1"/>
  <c r="I834" i="1"/>
  <c r="H834" i="1"/>
  <c r="K830" i="1"/>
  <c r="J830" i="1"/>
  <c r="I830" i="1"/>
  <c r="H830" i="1"/>
  <c r="K829" i="1"/>
  <c r="J829" i="1"/>
  <c r="I829" i="1"/>
  <c r="H829" i="1"/>
  <c r="K826" i="1"/>
  <c r="J826" i="1"/>
  <c r="I826" i="1"/>
  <c r="H826" i="1"/>
  <c r="K825" i="1"/>
  <c r="J825" i="1"/>
  <c r="I825" i="1"/>
  <c r="H825" i="1"/>
  <c r="K824" i="1"/>
  <c r="J824" i="1"/>
  <c r="I824" i="1"/>
  <c r="H824" i="1"/>
  <c r="K823" i="1"/>
  <c r="J823" i="1"/>
  <c r="I823" i="1"/>
  <c r="H823" i="1"/>
  <c r="K822" i="1"/>
  <c r="J822" i="1"/>
  <c r="I822" i="1"/>
  <c r="H822" i="1"/>
  <c r="K821" i="1"/>
  <c r="J821" i="1"/>
  <c r="I821" i="1"/>
  <c r="H821" i="1"/>
  <c r="K797" i="1"/>
  <c r="J797" i="1"/>
  <c r="I797" i="1"/>
  <c r="H797" i="1"/>
  <c r="K796" i="1"/>
  <c r="J796" i="1"/>
  <c r="I796" i="1"/>
  <c r="H796" i="1"/>
  <c r="K795" i="1"/>
  <c r="J795" i="1"/>
  <c r="I795" i="1"/>
  <c r="H795" i="1"/>
  <c r="K794" i="1"/>
  <c r="J794" i="1"/>
  <c r="I794" i="1"/>
  <c r="H794" i="1"/>
  <c r="K779" i="1"/>
  <c r="J779" i="1"/>
  <c r="I779" i="1"/>
  <c r="H779" i="1"/>
  <c r="K778" i="1"/>
  <c r="J778" i="1"/>
  <c r="I778" i="1"/>
  <c r="H778" i="1"/>
  <c r="K777" i="1"/>
  <c r="J777" i="1"/>
  <c r="I777" i="1"/>
  <c r="H777" i="1"/>
  <c r="K776" i="1"/>
  <c r="J776" i="1"/>
  <c r="I776" i="1"/>
  <c r="H776" i="1"/>
  <c r="K771" i="1"/>
  <c r="J771" i="1"/>
  <c r="I771" i="1"/>
  <c r="H771" i="1"/>
  <c r="K770" i="1"/>
  <c r="J770" i="1"/>
  <c r="I770" i="1"/>
  <c r="H770" i="1"/>
  <c r="K767" i="1"/>
  <c r="J767" i="1"/>
  <c r="I767" i="1"/>
  <c r="H767" i="1"/>
  <c r="K766" i="1"/>
  <c r="J766" i="1"/>
  <c r="I766" i="1"/>
  <c r="H766" i="1"/>
  <c r="K765" i="1"/>
  <c r="J765" i="1"/>
  <c r="I765" i="1"/>
  <c r="H765" i="1"/>
  <c r="K764" i="1"/>
  <c r="J764" i="1"/>
  <c r="I764" i="1"/>
  <c r="H764" i="1"/>
  <c r="K757" i="1"/>
  <c r="J757" i="1"/>
  <c r="I757" i="1"/>
  <c r="H757" i="1"/>
  <c r="K756" i="1"/>
  <c r="J756" i="1"/>
  <c r="I756" i="1"/>
  <c r="H756" i="1"/>
  <c r="K755" i="1"/>
  <c r="J755" i="1"/>
  <c r="I755" i="1"/>
  <c r="H755" i="1"/>
  <c r="K754" i="1"/>
  <c r="J754" i="1"/>
  <c r="I754" i="1"/>
  <c r="H754" i="1"/>
  <c r="K744" i="1"/>
  <c r="J744" i="1"/>
  <c r="I744" i="1"/>
  <c r="H744" i="1"/>
  <c r="K743" i="1"/>
  <c r="J743" i="1"/>
  <c r="I743" i="1"/>
  <c r="H743" i="1"/>
  <c r="K742" i="1"/>
  <c r="J742" i="1"/>
  <c r="I742" i="1"/>
  <c r="H742" i="1"/>
  <c r="K741" i="1"/>
  <c r="J741" i="1"/>
  <c r="I741" i="1"/>
  <c r="H741" i="1"/>
  <c r="K714" i="1"/>
  <c r="J714" i="1"/>
  <c r="I714" i="1"/>
  <c r="H714" i="1"/>
  <c r="K713" i="1"/>
  <c r="J713" i="1"/>
  <c r="I713" i="1"/>
  <c r="H713" i="1"/>
  <c r="K706" i="1"/>
  <c r="J706" i="1"/>
  <c r="I706" i="1"/>
  <c r="H706" i="1"/>
  <c r="K705" i="1"/>
  <c r="J705" i="1"/>
  <c r="I705" i="1"/>
  <c r="H705" i="1"/>
  <c r="K704" i="1"/>
  <c r="J704" i="1"/>
  <c r="I704" i="1"/>
  <c r="H704" i="1"/>
  <c r="K703" i="1"/>
  <c r="J703" i="1"/>
  <c r="I703" i="1"/>
  <c r="H703" i="1"/>
  <c r="K702" i="1"/>
  <c r="J702" i="1"/>
  <c r="I702" i="1"/>
  <c r="H702" i="1"/>
  <c r="K701" i="1"/>
  <c r="J701" i="1"/>
  <c r="I701" i="1"/>
  <c r="H701" i="1"/>
  <c r="K669" i="1"/>
  <c r="J669" i="1"/>
  <c r="I669" i="1"/>
  <c r="H669" i="1"/>
  <c r="K668" i="1"/>
  <c r="J668" i="1"/>
  <c r="I668" i="1"/>
  <c r="H668" i="1"/>
  <c r="K667" i="1"/>
  <c r="J667" i="1"/>
  <c r="I667" i="1"/>
  <c r="H667" i="1"/>
  <c r="K666" i="1"/>
  <c r="J666" i="1"/>
  <c r="I666" i="1"/>
  <c r="H666" i="1"/>
  <c r="K665" i="1"/>
  <c r="J665" i="1"/>
  <c r="I665" i="1"/>
  <c r="H665" i="1"/>
  <c r="K664" i="1"/>
  <c r="J664" i="1"/>
  <c r="I664" i="1"/>
  <c r="H664" i="1"/>
  <c r="K627" i="1"/>
  <c r="J627" i="1"/>
  <c r="I627" i="1"/>
  <c r="H627" i="1"/>
  <c r="K626" i="1"/>
  <c r="J626" i="1"/>
  <c r="I626" i="1"/>
  <c r="H626" i="1"/>
  <c r="K625" i="1"/>
  <c r="J625" i="1"/>
  <c r="I625" i="1"/>
  <c r="H625" i="1"/>
  <c r="K624" i="1"/>
  <c r="J624" i="1"/>
  <c r="I624" i="1"/>
  <c r="H624" i="1"/>
  <c r="K596" i="1"/>
  <c r="J596" i="1"/>
  <c r="I596" i="1"/>
  <c r="H596" i="1"/>
  <c r="K595" i="1"/>
  <c r="J595" i="1"/>
  <c r="I595" i="1"/>
  <c r="H595" i="1"/>
  <c r="K594" i="1"/>
  <c r="J594" i="1"/>
  <c r="I594" i="1"/>
  <c r="H594" i="1"/>
  <c r="K593" i="1"/>
  <c r="J593" i="1"/>
  <c r="I593" i="1"/>
  <c r="H593" i="1"/>
  <c r="K592" i="1"/>
  <c r="J592" i="1"/>
  <c r="I592" i="1"/>
  <c r="H592" i="1"/>
  <c r="K591" i="1"/>
  <c r="J591" i="1"/>
  <c r="I591" i="1"/>
  <c r="H591" i="1"/>
  <c r="K590" i="1"/>
  <c r="J590" i="1"/>
  <c r="I590" i="1"/>
  <c r="H590" i="1"/>
  <c r="K589" i="1"/>
  <c r="J589" i="1"/>
  <c r="I589" i="1"/>
  <c r="H589" i="1"/>
  <c r="K544" i="1"/>
  <c r="J544" i="1"/>
  <c r="I544" i="1"/>
  <c r="H544" i="1"/>
  <c r="K543" i="1"/>
  <c r="J543" i="1"/>
  <c r="I543" i="1"/>
  <c r="H543" i="1"/>
  <c r="K535" i="1"/>
  <c r="J535" i="1"/>
  <c r="I535" i="1"/>
  <c r="H535" i="1"/>
  <c r="K534" i="1"/>
  <c r="J534" i="1"/>
  <c r="I534" i="1"/>
  <c r="H534" i="1"/>
  <c r="K533" i="1"/>
  <c r="J533" i="1"/>
  <c r="I533" i="1"/>
  <c r="H533" i="1"/>
  <c r="K532" i="1"/>
  <c r="J532" i="1"/>
  <c r="I532" i="1"/>
  <c r="H532" i="1"/>
  <c r="K531" i="1"/>
  <c r="J531" i="1"/>
  <c r="I531" i="1"/>
  <c r="H531" i="1"/>
  <c r="K530" i="1"/>
  <c r="J530" i="1"/>
  <c r="I530" i="1"/>
  <c r="H530" i="1"/>
  <c r="K529" i="1"/>
  <c r="J529" i="1"/>
  <c r="I529" i="1"/>
  <c r="H529" i="1"/>
  <c r="K528" i="1"/>
  <c r="J528" i="1"/>
  <c r="I528" i="1"/>
  <c r="H528" i="1"/>
  <c r="K459" i="1"/>
  <c r="J459" i="1"/>
  <c r="I459" i="1"/>
  <c r="H459" i="1"/>
  <c r="K458" i="1"/>
  <c r="J458" i="1"/>
  <c r="I458" i="1"/>
  <c r="H458" i="1"/>
  <c r="K457" i="1"/>
  <c r="J457" i="1"/>
  <c r="I457" i="1"/>
  <c r="H457" i="1"/>
  <c r="K456" i="1"/>
  <c r="J456" i="1"/>
  <c r="I456" i="1"/>
  <c r="H456" i="1"/>
  <c r="K455" i="1"/>
  <c r="J455" i="1"/>
  <c r="I455" i="1"/>
  <c r="H455" i="1"/>
  <c r="K454" i="1"/>
  <c r="J454" i="1"/>
  <c r="I454" i="1"/>
  <c r="H454" i="1"/>
  <c r="K453" i="1"/>
  <c r="J453" i="1"/>
  <c r="I453" i="1"/>
  <c r="H453" i="1"/>
  <c r="K452" i="1"/>
  <c r="J452" i="1"/>
  <c r="I452" i="1"/>
  <c r="H452" i="1"/>
  <c r="K399" i="1"/>
  <c r="J399" i="1"/>
  <c r="I399" i="1"/>
  <c r="H399" i="1"/>
  <c r="K398" i="1"/>
  <c r="J398" i="1"/>
  <c r="I398" i="1"/>
  <c r="H398" i="1"/>
  <c r="K397" i="1"/>
  <c r="J397" i="1"/>
  <c r="I397" i="1"/>
  <c r="H397" i="1"/>
  <c r="K396" i="1"/>
  <c r="J396" i="1"/>
  <c r="I396" i="1"/>
  <c r="H396" i="1"/>
  <c r="K369" i="1"/>
  <c r="J369" i="1"/>
  <c r="I369" i="1"/>
  <c r="H369" i="1"/>
  <c r="K368" i="1"/>
  <c r="J368" i="1"/>
  <c r="I368" i="1"/>
  <c r="H368" i="1"/>
  <c r="K367" i="1"/>
  <c r="J367" i="1"/>
  <c r="I367" i="1"/>
  <c r="H367" i="1"/>
  <c r="K366" i="1"/>
  <c r="J366" i="1"/>
  <c r="I366" i="1"/>
  <c r="H366" i="1"/>
  <c r="K352" i="1"/>
  <c r="J352" i="1"/>
  <c r="I352" i="1"/>
  <c r="H352" i="1"/>
  <c r="K351" i="1"/>
  <c r="J351" i="1"/>
  <c r="I351" i="1"/>
  <c r="H351" i="1"/>
  <c r="K344" i="1"/>
  <c r="J344" i="1"/>
  <c r="I344" i="1"/>
  <c r="H344" i="1"/>
  <c r="K343" i="1"/>
  <c r="J343" i="1"/>
  <c r="I343" i="1"/>
  <c r="H343" i="1"/>
  <c r="K342" i="1"/>
  <c r="J342" i="1"/>
  <c r="I342" i="1"/>
  <c r="H342" i="1"/>
  <c r="K341" i="1"/>
  <c r="J341" i="1"/>
  <c r="I341" i="1"/>
  <c r="H341" i="1"/>
  <c r="K311" i="1"/>
  <c r="J311" i="1"/>
  <c r="I311" i="1"/>
  <c r="H311" i="1"/>
  <c r="K310" i="1"/>
  <c r="J310" i="1"/>
  <c r="I310" i="1"/>
  <c r="H310" i="1"/>
  <c r="K309" i="1"/>
  <c r="J309" i="1"/>
  <c r="I309" i="1"/>
  <c r="H309" i="1"/>
  <c r="K308" i="1"/>
  <c r="J308" i="1"/>
  <c r="I308" i="1"/>
  <c r="H308" i="1"/>
  <c r="K290" i="1"/>
  <c r="J290" i="1"/>
  <c r="I290" i="1"/>
  <c r="H290" i="1"/>
  <c r="K289" i="1"/>
  <c r="J289" i="1"/>
  <c r="I289" i="1"/>
  <c r="H289" i="1"/>
  <c r="K288" i="1"/>
  <c r="J288" i="1"/>
  <c r="I288" i="1"/>
  <c r="H288" i="1"/>
  <c r="K287" i="1"/>
  <c r="J287" i="1"/>
  <c r="I287" i="1"/>
  <c r="H287" i="1"/>
  <c r="K274" i="1"/>
  <c r="J274" i="1"/>
  <c r="I274" i="1"/>
  <c r="H274" i="1"/>
  <c r="K273" i="1"/>
  <c r="J273" i="1"/>
  <c r="I273" i="1"/>
  <c r="H273" i="1"/>
  <c r="K272" i="1"/>
  <c r="J272" i="1"/>
  <c r="I272" i="1"/>
  <c r="H272" i="1"/>
  <c r="K271" i="1"/>
  <c r="J271" i="1"/>
  <c r="I271" i="1"/>
  <c r="H271" i="1"/>
  <c r="K252" i="1"/>
  <c r="J252" i="1"/>
  <c r="I252" i="1"/>
  <c r="H252" i="1"/>
  <c r="K251" i="1"/>
  <c r="J251" i="1"/>
  <c r="I251" i="1"/>
  <c r="H251" i="1"/>
  <c r="K250" i="1"/>
  <c r="J250" i="1"/>
  <c r="I250" i="1"/>
  <c r="H250" i="1"/>
  <c r="K249" i="1"/>
  <c r="J249" i="1"/>
  <c r="I249" i="1"/>
  <c r="H249" i="1"/>
  <c r="K233" i="1"/>
  <c r="K232" i="1"/>
  <c r="K231" i="1"/>
  <c r="K230" i="1"/>
  <c r="J233" i="1"/>
  <c r="J232" i="1"/>
  <c r="J231" i="1"/>
  <c r="J230" i="1"/>
  <c r="I233" i="1"/>
  <c r="I232" i="1"/>
  <c r="I231" i="1"/>
  <c r="I230" i="1"/>
  <c r="H233" i="1"/>
  <c r="H232" i="1"/>
  <c r="H231" i="1"/>
  <c r="H230" i="1"/>
  <c r="K218" i="1"/>
  <c r="K217" i="1"/>
  <c r="K216" i="1"/>
  <c r="K215" i="1"/>
  <c r="J218" i="1"/>
  <c r="J217" i="1"/>
  <c r="J216" i="1"/>
  <c r="J215" i="1"/>
  <c r="I218" i="1"/>
  <c r="I217" i="1"/>
  <c r="I216" i="1"/>
  <c r="I215" i="1"/>
  <c r="H218" i="1"/>
  <c r="H217" i="1"/>
  <c r="H216" i="1"/>
  <c r="H215" i="1"/>
  <c r="K203" i="1"/>
  <c r="K202" i="1"/>
  <c r="K201" i="1"/>
  <c r="K200" i="1"/>
  <c r="J203" i="1"/>
  <c r="J202" i="1"/>
  <c r="J201" i="1"/>
  <c r="J200" i="1"/>
  <c r="I203" i="1"/>
  <c r="I202" i="1"/>
  <c r="I201" i="1"/>
  <c r="I200" i="1"/>
  <c r="H203" i="1"/>
  <c r="H202" i="1"/>
  <c r="H201" i="1"/>
  <c r="H200" i="1"/>
  <c r="K185" i="1"/>
  <c r="K184" i="1"/>
  <c r="K183" i="1"/>
  <c r="K182" i="1"/>
  <c r="J185" i="1"/>
  <c r="J184" i="1"/>
  <c r="J183" i="1"/>
  <c r="J182" i="1"/>
  <c r="I185" i="1"/>
  <c r="I184" i="1"/>
  <c r="I183" i="1"/>
  <c r="I182" i="1"/>
  <c r="H185" i="1"/>
  <c r="H184" i="1"/>
  <c r="H183" i="1"/>
  <c r="H182" i="1"/>
  <c r="K168" i="1"/>
  <c r="K167" i="1"/>
  <c r="K166" i="1"/>
  <c r="K165" i="1"/>
  <c r="J168" i="1"/>
  <c r="J167" i="1"/>
  <c r="J166" i="1"/>
  <c r="J165" i="1"/>
  <c r="I168" i="1"/>
  <c r="I167" i="1"/>
  <c r="I166" i="1"/>
  <c r="I165" i="1"/>
  <c r="H168" i="1"/>
  <c r="H167" i="1"/>
  <c r="H166" i="1"/>
  <c r="H165" i="1"/>
  <c r="K147" i="1"/>
  <c r="K146" i="1"/>
  <c r="K145" i="1"/>
  <c r="K144" i="1"/>
  <c r="J147" i="1"/>
  <c r="J146" i="1"/>
  <c r="J145" i="1"/>
  <c r="J144" i="1"/>
  <c r="I147" i="1"/>
  <c r="I146" i="1"/>
  <c r="I145" i="1"/>
  <c r="I144" i="1"/>
  <c r="H147" i="1"/>
  <c r="H146" i="1"/>
  <c r="H145" i="1"/>
  <c r="H144" i="1"/>
  <c r="K132" i="1"/>
  <c r="K131" i="1"/>
  <c r="K130" i="1"/>
  <c r="K129" i="1"/>
  <c r="J132" i="1"/>
  <c r="J131" i="1"/>
  <c r="J130" i="1"/>
  <c r="J129" i="1"/>
  <c r="I132" i="1"/>
  <c r="I131" i="1"/>
  <c r="I130" i="1"/>
  <c r="I129" i="1"/>
  <c r="H132" i="1"/>
  <c r="H131" i="1"/>
  <c r="H130" i="1"/>
  <c r="H129" i="1"/>
  <c r="K113" i="1"/>
  <c r="K112" i="1"/>
  <c r="K111" i="1"/>
  <c r="K110" i="1"/>
  <c r="J113" i="1"/>
  <c r="J112" i="1"/>
  <c r="J111" i="1"/>
  <c r="J110" i="1"/>
  <c r="I113" i="1"/>
  <c r="I112" i="1"/>
  <c r="I111" i="1"/>
  <c r="I110" i="1"/>
  <c r="H113" i="1"/>
  <c r="H112" i="1"/>
  <c r="H111" i="1"/>
  <c r="H110" i="1"/>
  <c r="K100" i="1"/>
  <c r="K99" i="1"/>
  <c r="K98" i="1"/>
  <c r="K97" i="1"/>
  <c r="J100" i="1"/>
  <c r="J99" i="1"/>
  <c r="J98" i="1"/>
  <c r="J97" i="1"/>
  <c r="I100" i="1"/>
  <c r="I99" i="1"/>
  <c r="I98" i="1"/>
  <c r="I97" i="1"/>
  <c r="H100" i="1"/>
  <c r="H99" i="1"/>
  <c r="H98" i="1"/>
  <c r="H97" i="1"/>
  <c r="K83" i="1"/>
  <c r="K82" i="1"/>
  <c r="K81" i="1"/>
  <c r="K80" i="1"/>
  <c r="J83" i="1"/>
  <c r="J82" i="1"/>
  <c r="J81" i="1"/>
  <c r="J80" i="1"/>
  <c r="I83" i="1"/>
  <c r="I82" i="1"/>
  <c r="I81" i="1"/>
  <c r="I80" i="1"/>
  <c r="H83" i="1"/>
  <c r="H82" i="1"/>
  <c r="H81" i="1"/>
  <c r="H80" i="1"/>
  <c r="K67" i="1"/>
  <c r="K66" i="1"/>
  <c r="K65" i="1"/>
  <c r="K64" i="1"/>
  <c r="J67" i="1"/>
  <c r="J66" i="1"/>
  <c r="J65" i="1"/>
  <c r="J64" i="1"/>
  <c r="I67" i="1"/>
  <c r="I66" i="1"/>
  <c r="I65" i="1"/>
  <c r="I64" i="1"/>
  <c r="H67" i="1"/>
  <c r="H66" i="1"/>
  <c r="H65" i="1"/>
  <c r="H64" i="1"/>
  <c r="K52" i="1"/>
  <c r="K51" i="1"/>
  <c r="J52" i="1"/>
  <c r="J51" i="1"/>
  <c r="I52" i="1"/>
  <c r="I51" i="1"/>
  <c r="H52" i="1"/>
  <c r="H51" i="1"/>
  <c r="K47" i="1"/>
  <c r="K46" i="1"/>
  <c r="K45" i="1"/>
  <c r="K44" i="1"/>
  <c r="J47" i="1"/>
  <c r="J46" i="1"/>
  <c r="J45" i="1"/>
  <c r="J44" i="1"/>
  <c r="I47" i="1"/>
  <c r="I46" i="1"/>
  <c r="I45" i="1"/>
  <c r="I44" i="1"/>
  <c r="H47" i="1"/>
  <c r="H46" i="1"/>
  <c r="H45" i="1"/>
  <c r="H44" i="1"/>
  <c r="K33" i="1"/>
  <c r="K32" i="1"/>
  <c r="K31" i="1"/>
  <c r="K30" i="1"/>
  <c r="J33" i="1"/>
  <c r="J32" i="1"/>
  <c r="J31" i="1"/>
  <c r="J30" i="1"/>
  <c r="I33" i="1"/>
  <c r="I32" i="1"/>
  <c r="I31" i="1"/>
  <c r="I30" i="1"/>
  <c r="H33" i="1"/>
  <c r="H32" i="1"/>
  <c r="H31" i="1"/>
  <c r="H30" i="1"/>
  <c r="E7" i="4"/>
  <c r="L845" i="1" l="1"/>
  <c r="L844" i="1"/>
  <c r="L843" i="1"/>
  <c r="L842" i="1"/>
  <c r="L835" i="1"/>
  <c r="L836" i="1"/>
  <c r="L834" i="1"/>
  <c r="L771" i="1"/>
  <c r="L795" i="1"/>
  <c r="L797" i="1"/>
  <c r="L826" i="1"/>
  <c r="L829" i="1"/>
  <c r="L830" i="1"/>
  <c r="L825" i="1"/>
  <c r="L821" i="1"/>
  <c r="L823" i="1"/>
  <c r="L822" i="1"/>
  <c r="L824" i="1"/>
  <c r="L794" i="1"/>
  <c r="L796" i="1"/>
  <c r="L778" i="1"/>
  <c r="L777" i="1"/>
  <c r="L779" i="1"/>
  <c r="L770" i="1"/>
  <c r="L776" i="1"/>
  <c r="L767" i="1"/>
  <c r="L766" i="1"/>
  <c r="L765" i="1"/>
  <c r="L764" i="1"/>
  <c r="L756" i="1"/>
  <c r="L714" i="1"/>
  <c r="L755" i="1"/>
  <c r="L757" i="1"/>
  <c r="L754" i="1"/>
  <c r="L743" i="1"/>
  <c r="L742" i="1"/>
  <c r="L744" i="1"/>
  <c r="L741" i="1"/>
  <c r="L713" i="1"/>
  <c r="L701" i="1"/>
  <c r="L703" i="1"/>
  <c r="L705" i="1"/>
  <c r="L706" i="1"/>
  <c r="L704" i="1"/>
  <c r="L702" i="1"/>
  <c r="L627" i="1"/>
  <c r="L664" i="1"/>
  <c r="L626" i="1"/>
  <c r="L668" i="1"/>
  <c r="L665" i="1"/>
  <c r="L667" i="1"/>
  <c r="L669" i="1"/>
  <c r="L666" i="1"/>
  <c r="L625" i="1"/>
  <c r="L531" i="1"/>
  <c r="L533" i="1"/>
  <c r="L535" i="1"/>
  <c r="L544" i="1"/>
  <c r="L590" i="1"/>
  <c r="L592" i="1"/>
  <c r="L594" i="1"/>
  <c r="L596" i="1"/>
  <c r="L624" i="1"/>
  <c r="L591" i="1"/>
  <c r="L595" i="1"/>
  <c r="L589" i="1"/>
  <c r="L593" i="1"/>
  <c r="L543" i="1"/>
  <c r="L534" i="1"/>
  <c r="L530" i="1"/>
  <c r="L532" i="1"/>
  <c r="L528" i="1"/>
  <c r="L529" i="1"/>
  <c r="L399" i="1"/>
  <c r="L453" i="1"/>
  <c r="L455" i="1"/>
  <c r="L457" i="1"/>
  <c r="L459" i="1"/>
  <c r="L454" i="1"/>
  <c r="L458" i="1"/>
  <c r="L452" i="1"/>
  <c r="L456" i="1"/>
  <c r="L398" i="1"/>
  <c r="L397" i="1"/>
  <c r="L250" i="1"/>
  <c r="L252" i="1"/>
  <c r="L274" i="1"/>
  <c r="L290" i="1"/>
  <c r="L344" i="1"/>
  <c r="L369" i="1"/>
  <c r="L396" i="1"/>
  <c r="L368" i="1"/>
  <c r="L367" i="1"/>
  <c r="L366" i="1"/>
  <c r="L351" i="1"/>
  <c r="L343" i="1"/>
  <c r="L352" i="1"/>
  <c r="L342" i="1"/>
  <c r="L341" i="1"/>
  <c r="L310" i="1"/>
  <c r="L309" i="1"/>
  <c r="L311" i="1"/>
  <c r="L308" i="1"/>
  <c r="L287" i="1"/>
  <c r="L289" i="1"/>
  <c r="L288" i="1"/>
  <c r="L273" i="1"/>
  <c r="L271" i="1"/>
  <c r="L272" i="1"/>
  <c r="L251" i="1"/>
  <c r="L233" i="1"/>
  <c r="L249" i="1"/>
  <c r="L230" i="1"/>
  <c r="L231" i="1"/>
  <c r="L232" i="1"/>
  <c r="L215" i="1"/>
  <c r="L218" i="1"/>
  <c r="L203" i="1"/>
  <c r="L217" i="1"/>
  <c r="L216" i="1"/>
  <c r="L167" i="1"/>
  <c r="L184" i="1"/>
  <c r="L200" i="1"/>
  <c r="L202" i="1"/>
  <c r="L201" i="1"/>
  <c r="L183" i="1"/>
  <c r="L182" i="1"/>
  <c r="L185" i="1"/>
  <c r="L168" i="1"/>
  <c r="L165" i="1"/>
  <c r="L166" i="1"/>
  <c r="L144" i="1"/>
  <c r="L145" i="1"/>
  <c r="L146" i="1"/>
  <c r="L147" i="1"/>
  <c r="L113" i="1"/>
  <c r="L132" i="1"/>
  <c r="L82" i="1"/>
  <c r="L99" i="1"/>
  <c r="L131" i="1"/>
  <c r="L129" i="1"/>
  <c r="L130" i="1"/>
  <c r="L112" i="1"/>
  <c r="L110" i="1"/>
  <c r="L111" i="1"/>
  <c r="L97" i="1"/>
  <c r="L100" i="1"/>
  <c r="L98" i="1"/>
  <c r="L80" i="1"/>
  <c r="L81" i="1"/>
  <c r="L83" i="1"/>
  <c r="L67" i="1"/>
  <c r="L64" i="1"/>
  <c r="L65" i="1"/>
  <c r="L66" i="1"/>
  <c r="L47" i="1"/>
  <c r="L51" i="1"/>
  <c r="L52" i="1"/>
  <c r="L46" i="1"/>
  <c r="L44" i="1"/>
  <c r="L45" i="1"/>
  <c r="L32" i="1"/>
  <c r="L30" i="1"/>
  <c r="L33" i="1"/>
  <c r="L31" i="1"/>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K786" i="1" l="1"/>
  <c r="K787" i="1"/>
  <c r="K788" i="1"/>
  <c r="K789" i="1"/>
  <c r="K790" i="1"/>
  <c r="J786" i="1"/>
  <c r="J787" i="1"/>
  <c r="J788" i="1"/>
  <c r="J789" i="1"/>
  <c r="J790" i="1"/>
  <c r="I786" i="1"/>
  <c r="I787" i="1"/>
  <c r="I788" i="1"/>
  <c r="I789" i="1"/>
  <c r="I790" i="1"/>
  <c r="H786" i="1"/>
  <c r="H787" i="1"/>
  <c r="H788" i="1"/>
  <c r="H789" i="1"/>
  <c r="H790" i="1"/>
  <c r="K848" i="1"/>
  <c r="K849" i="1"/>
  <c r="K850" i="1"/>
  <c r="J848" i="1"/>
  <c r="J849" i="1"/>
  <c r="J850" i="1"/>
  <c r="I848" i="1"/>
  <c r="I849" i="1"/>
  <c r="I850" i="1"/>
  <c r="H848" i="1"/>
  <c r="H849" i="1"/>
  <c r="H850" i="1"/>
  <c r="K841" i="1"/>
  <c r="J841" i="1"/>
  <c r="I841" i="1"/>
  <c r="H841" i="1"/>
  <c r="K840" i="1"/>
  <c r="J840" i="1"/>
  <c r="I840" i="1"/>
  <c r="H840" i="1"/>
  <c r="K839" i="1"/>
  <c r="J839" i="1"/>
  <c r="I839" i="1"/>
  <c r="H839" i="1"/>
  <c r="K838" i="1"/>
  <c r="J838" i="1"/>
  <c r="I838" i="1"/>
  <c r="H838" i="1"/>
  <c r="K833" i="1"/>
  <c r="J833" i="1"/>
  <c r="I833" i="1"/>
  <c r="H833" i="1"/>
  <c r="K832" i="1"/>
  <c r="J832" i="1"/>
  <c r="I832" i="1"/>
  <c r="H832" i="1"/>
  <c r="K828" i="1"/>
  <c r="J828" i="1"/>
  <c r="I828" i="1"/>
  <c r="H828" i="1"/>
  <c r="K820" i="1"/>
  <c r="J820" i="1"/>
  <c r="I820" i="1"/>
  <c r="H820" i="1"/>
  <c r="K819" i="1"/>
  <c r="J819" i="1"/>
  <c r="I819" i="1"/>
  <c r="H819" i="1"/>
  <c r="K818" i="1"/>
  <c r="J818" i="1"/>
  <c r="I818" i="1"/>
  <c r="H818" i="1"/>
  <c r="K817" i="1"/>
  <c r="J817" i="1"/>
  <c r="I817" i="1"/>
  <c r="H817" i="1"/>
  <c r="K816" i="1"/>
  <c r="J816" i="1"/>
  <c r="I816" i="1"/>
  <c r="H816" i="1"/>
  <c r="K815" i="1"/>
  <c r="J815" i="1"/>
  <c r="I815" i="1"/>
  <c r="H815" i="1"/>
  <c r="K814" i="1"/>
  <c r="J814" i="1"/>
  <c r="I814" i="1"/>
  <c r="H814" i="1"/>
  <c r="K813" i="1"/>
  <c r="J813" i="1"/>
  <c r="I813" i="1"/>
  <c r="H813" i="1"/>
  <c r="K812" i="1"/>
  <c r="J812" i="1"/>
  <c r="I812" i="1"/>
  <c r="H812" i="1"/>
  <c r="K811" i="1"/>
  <c r="J811" i="1"/>
  <c r="I811" i="1"/>
  <c r="H811" i="1"/>
  <c r="K810" i="1"/>
  <c r="J810" i="1"/>
  <c r="I810" i="1"/>
  <c r="H810" i="1"/>
  <c r="K809" i="1"/>
  <c r="J809" i="1"/>
  <c r="I809" i="1"/>
  <c r="H809" i="1"/>
  <c r="K808" i="1"/>
  <c r="J808" i="1"/>
  <c r="I808" i="1"/>
  <c r="H808" i="1"/>
  <c r="K807" i="1"/>
  <c r="J807" i="1"/>
  <c r="I807" i="1"/>
  <c r="H807" i="1"/>
  <c r="K806" i="1"/>
  <c r="J806" i="1"/>
  <c r="I806" i="1"/>
  <c r="H806" i="1"/>
  <c r="K805" i="1"/>
  <c r="J805" i="1"/>
  <c r="I805" i="1"/>
  <c r="H805" i="1"/>
  <c r="K804" i="1"/>
  <c r="J804" i="1"/>
  <c r="I804" i="1"/>
  <c r="H804" i="1"/>
  <c r="K803" i="1"/>
  <c r="J803" i="1"/>
  <c r="I803" i="1"/>
  <c r="H803" i="1"/>
  <c r="K802" i="1"/>
  <c r="J802" i="1"/>
  <c r="I802" i="1"/>
  <c r="H802" i="1"/>
  <c r="K801" i="1"/>
  <c r="J801" i="1"/>
  <c r="I801" i="1"/>
  <c r="H801" i="1"/>
  <c r="K800" i="1"/>
  <c r="J800" i="1"/>
  <c r="I800" i="1"/>
  <c r="H800" i="1"/>
  <c r="K799" i="1"/>
  <c r="J799" i="1"/>
  <c r="I799" i="1"/>
  <c r="H799" i="1"/>
  <c r="K793" i="1"/>
  <c r="J793" i="1"/>
  <c r="I793" i="1"/>
  <c r="H793" i="1"/>
  <c r="K792" i="1"/>
  <c r="J792" i="1"/>
  <c r="I792" i="1"/>
  <c r="H792" i="1"/>
  <c r="K791" i="1"/>
  <c r="J791" i="1"/>
  <c r="I791" i="1"/>
  <c r="H791" i="1"/>
  <c r="K785" i="1"/>
  <c r="J785" i="1"/>
  <c r="I785" i="1"/>
  <c r="H785" i="1"/>
  <c r="K784" i="1"/>
  <c r="J784" i="1"/>
  <c r="I784" i="1"/>
  <c r="H784" i="1"/>
  <c r="K783" i="1"/>
  <c r="J783" i="1"/>
  <c r="I783" i="1"/>
  <c r="H783" i="1"/>
  <c r="K782" i="1"/>
  <c r="J782" i="1"/>
  <c r="I782" i="1"/>
  <c r="H782" i="1"/>
  <c r="K781" i="1"/>
  <c r="J781" i="1"/>
  <c r="I781" i="1"/>
  <c r="H781" i="1"/>
  <c r="K775" i="1"/>
  <c r="J775" i="1"/>
  <c r="I775" i="1"/>
  <c r="H775" i="1"/>
  <c r="K774" i="1"/>
  <c r="J774" i="1"/>
  <c r="I774" i="1"/>
  <c r="H774" i="1"/>
  <c r="K773" i="1"/>
  <c r="J773" i="1"/>
  <c r="I773" i="1"/>
  <c r="H773" i="1"/>
  <c r="K769" i="1"/>
  <c r="J769" i="1"/>
  <c r="I769" i="1"/>
  <c r="H769" i="1"/>
  <c r="K763" i="1"/>
  <c r="J763" i="1"/>
  <c r="I763" i="1"/>
  <c r="H763" i="1"/>
  <c r="K762" i="1"/>
  <c r="J762" i="1"/>
  <c r="I762" i="1"/>
  <c r="H762" i="1"/>
  <c r="K761" i="1"/>
  <c r="J761" i="1"/>
  <c r="I761" i="1"/>
  <c r="H761" i="1"/>
  <c r="K760" i="1"/>
  <c r="J760" i="1"/>
  <c r="I760" i="1"/>
  <c r="H760" i="1"/>
  <c r="K759" i="1"/>
  <c r="J759" i="1"/>
  <c r="I759" i="1"/>
  <c r="H759" i="1"/>
  <c r="K740" i="1"/>
  <c r="J740" i="1"/>
  <c r="I740" i="1"/>
  <c r="H740" i="1"/>
  <c r="K739" i="1"/>
  <c r="J739" i="1"/>
  <c r="I739" i="1"/>
  <c r="H739" i="1"/>
  <c r="K738" i="1"/>
  <c r="J738" i="1"/>
  <c r="I738" i="1"/>
  <c r="H738" i="1"/>
  <c r="K737" i="1"/>
  <c r="J737" i="1"/>
  <c r="I737" i="1"/>
  <c r="H737" i="1"/>
  <c r="K736" i="1"/>
  <c r="J736" i="1"/>
  <c r="I736" i="1"/>
  <c r="H736" i="1"/>
  <c r="K735" i="1"/>
  <c r="J735" i="1"/>
  <c r="I735" i="1"/>
  <c r="H735" i="1"/>
  <c r="K734" i="1"/>
  <c r="J734" i="1"/>
  <c r="I734" i="1"/>
  <c r="H734" i="1"/>
  <c r="K733" i="1"/>
  <c r="J733" i="1"/>
  <c r="I733" i="1"/>
  <c r="H733" i="1"/>
  <c r="K732" i="1"/>
  <c r="J732" i="1"/>
  <c r="I732" i="1"/>
  <c r="H732" i="1"/>
  <c r="K731" i="1"/>
  <c r="J731" i="1"/>
  <c r="I731" i="1"/>
  <c r="H731" i="1"/>
  <c r="K730" i="1"/>
  <c r="J730" i="1"/>
  <c r="I730" i="1"/>
  <c r="H730" i="1"/>
  <c r="K729" i="1"/>
  <c r="J729" i="1"/>
  <c r="I729" i="1"/>
  <c r="H729" i="1"/>
  <c r="K728" i="1"/>
  <c r="J728" i="1"/>
  <c r="I728" i="1"/>
  <c r="H728" i="1"/>
  <c r="K727" i="1"/>
  <c r="J727" i="1"/>
  <c r="I727" i="1"/>
  <c r="H727" i="1"/>
  <c r="K726" i="1"/>
  <c r="J726" i="1"/>
  <c r="I726" i="1"/>
  <c r="H726" i="1"/>
  <c r="K725" i="1"/>
  <c r="J725" i="1"/>
  <c r="I725" i="1"/>
  <c r="H725" i="1"/>
  <c r="K724" i="1"/>
  <c r="J724" i="1"/>
  <c r="I724" i="1"/>
  <c r="H724" i="1"/>
  <c r="K723" i="1"/>
  <c r="J723" i="1"/>
  <c r="I723" i="1"/>
  <c r="H723" i="1"/>
  <c r="K722" i="1"/>
  <c r="J722" i="1"/>
  <c r="I722" i="1"/>
  <c r="H722" i="1"/>
  <c r="K721" i="1"/>
  <c r="J721" i="1"/>
  <c r="I721" i="1"/>
  <c r="H721" i="1"/>
  <c r="K720" i="1"/>
  <c r="J720" i="1"/>
  <c r="I720" i="1"/>
  <c r="H720" i="1"/>
  <c r="K719" i="1"/>
  <c r="J719" i="1"/>
  <c r="I719" i="1"/>
  <c r="H719" i="1"/>
  <c r="K718" i="1"/>
  <c r="J718" i="1"/>
  <c r="I718" i="1"/>
  <c r="H718" i="1"/>
  <c r="K717" i="1"/>
  <c r="J717" i="1"/>
  <c r="I717" i="1"/>
  <c r="H717" i="1"/>
  <c r="K716" i="1"/>
  <c r="J716" i="1"/>
  <c r="I716" i="1"/>
  <c r="H716" i="1"/>
  <c r="K712" i="1"/>
  <c r="J712" i="1"/>
  <c r="I712" i="1"/>
  <c r="H712" i="1"/>
  <c r="K711" i="1"/>
  <c r="J711" i="1"/>
  <c r="I711" i="1"/>
  <c r="H711" i="1"/>
  <c r="K710" i="1"/>
  <c r="J710" i="1"/>
  <c r="I710" i="1"/>
  <c r="H710" i="1"/>
  <c r="K709" i="1"/>
  <c r="J709" i="1"/>
  <c r="I709" i="1"/>
  <c r="H709" i="1"/>
  <c r="K708" i="1"/>
  <c r="J708" i="1"/>
  <c r="I708" i="1"/>
  <c r="H708" i="1"/>
  <c r="K700" i="1"/>
  <c r="J700" i="1"/>
  <c r="I700" i="1"/>
  <c r="H700" i="1"/>
  <c r="K699" i="1"/>
  <c r="J699" i="1"/>
  <c r="I699" i="1"/>
  <c r="H699" i="1"/>
  <c r="K698" i="1"/>
  <c r="J698" i="1"/>
  <c r="I698" i="1"/>
  <c r="H698" i="1"/>
  <c r="K697" i="1"/>
  <c r="J697" i="1"/>
  <c r="I697" i="1"/>
  <c r="H697" i="1"/>
  <c r="K696" i="1"/>
  <c r="J696" i="1"/>
  <c r="I696" i="1"/>
  <c r="H696" i="1"/>
  <c r="K695" i="1"/>
  <c r="J695" i="1"/>
  <c r="I695" i="1"/>
  <c r="H695" i="1"/>
  <c r="K694" i="1"/>
  <c r="J694" i="1"/>
  <c r="I694" i="1"/>
  <c r="H694" i="1"/>
  <c r="K693" i="1"/>
  <c r="J693" i="1"/>
  <c r="I693" i="1"/>
  <c r="H693" i="1"/>
  <c r="K692" i="1"/>
  <c r="J692" i="1"/>
  <c r="I692" i="1"/>
  <c r="H692" i="1"/>
  <c r="K691" i="1"/>
  <c r="J691" i="1"/>
  <c r="I691" i="1"/>
  <c r="H691" i="1"/>
  <c r="K690" i="1"/>
  <c r="J690" i="1"/>
  <c r="I690" i="1"/>
  <c r="H690" i="1"/>
  <c r="K689" i="1"/>
  <c r="J689" i="1"/>
  <c r="I689" i="1"/>
  <c r="H689" i="1"/>
  <c r="K688" i="1"/>
  <c r="J688" i="1"/>
  <c r="I688" i="1"/>
  <c r="H688" i="1"/>
  <c r="K687" i="1"/>
  <c r="J687" i="1"/>
  <c r="I687" i="1"/>
  <c r="H687" i="1"/>
  <c r="K686" i="1"/>
  <c r="J686" i="1"/>
  <c r="I686" i="1"/>
  <c r="H686" i="1"/>
  <c r="K685" i="1"/>
  <c r="J685" i="1"/>
  <c r="I685" i="1"/>
  <c r="H685" i="1"/>
  <c r="K684" i="1"/>
  <c r="J684" i="1"/>
  <c r="I684" i="1"/>
  <c r="H684" i="1"/>
  <c r="K683" i="1"/>
  <c r="J683" i="1"/>
  <c r="I683" i="1"/>
  <c r="H683" i="1"/>
  <c r="K682" i="1"/>
  <c r="J682" i="1"/>
  <c r="I682" i="1"/>
  <c r="H682" i="1"/>
  <c r="K681" i="1"/>
  <c r="J681" i="1"/>
  <c r="I681" i="1"/>
  <c r="H681" i="1"/>
  <c r="K680" i="1"/>
  <c r="J680" i="1"/>
  <c r="I680" i="1"/>
  <c r="H680" i="1"/>
  <c r="K679" i="1"/>
  <c r="J679" i="1"/>
  <c r="I679" i="1"/>
  <c r="H679" i="1"/>
  <c r="K678" i="1"/>
  <c r="J678" i="1"/>
  <c r="I678" i="1"/>
  <c r="H678" i="1"/>
  <c r="K677" i="1"/>
  <c r="J677" i="1"/>
  <c r="I677" i="1"/>
  <c r="H677" i="1"/>
  <c r="K676" i="1"/>
  <c r="J676" i="1"/>
  <c r="I676" i="1"/>
  <c r="H676" i="1"/>
  <c r="K675" i="1"/>
  <c r="J675" i="1"/>
  <c r="I675" i="1"/>
  <c r="H675" i="1"/>
  <c r="K674" i="1"/>
  <c r="J674" i="1"/>
  <c r="I674" i="1"/>
  <c r="H674" i="1"/>
  <c r="K673" i="1"/>
  <c r="J673" i="1"/>
  <c r="I673" i="1"/>
  <c r="H673" i="1"/>
  <c r="K672" i="1"/>
  <c r="J672" i="1"/>
  <c r="I672" i="1"/>
  <c r="H672" i="1"/>
  <c r="K671" i="1"/>
  <c r="J671" i="1"/>
  <c r="I671" i="1"/>
  <c r="H671" i="1"/>
  <c r="H648" i="1"/>
  <c r="K659" i="1"/>
  <c r="K660" i="1"/>
  <c r="K661" i="1"/>
  <c r="J659" i="1"/>
  <c r="J660" i="1"/>
  <c r="J661" i="1"/>
  <c r="I659" i="1"/>
  <c r="I660" i="1"/>
  <c r="I661" i="1"/>
  <c r="H659" i="1"/>
  <c r="H660" i="1"/>
  <c r="H661" i="1"/>
  <c r="K623" i="1"/>
  <c r="J623" i="1"/>
  <c r="I623" i="1"/>
  <c r="H623" i="1"/>
  <c r="K622" i="1"/>
  <c r="J622" i="1"/>
  <c r="I622" i="1"/>
  <c r="H622" i="1"/>
  <c r="K621" i="1"/>
  <c r="J621" i="1"/>
  <c r="I621" i="1"/>
  <c r="H621" i="1"/>
  <c r="K620" i="1"/>
  <c r="J620" i="1"/>
  <c r="I620" i="1"/>
  <c r="H620" i="1"/>
  <c r="K619" i="1"/>
  <c r="J619" i="1"/>
  <c r="I619" i="1"/>
  <c r="H619" i="1"/>
  <c r="K618" i="1"/>
  <c r="J618" i="1"/>
  <c r="I618" i="1"/>
  <c r="H618" i="1"/>
  <c r="K617" i="1"/>
  <c r="J617" i="1"/>
  <c r="I617" i="1"/>
  <c r="H617" i="1"/>
  <c r="K616" i="1"/>
  <c r="J616" i="1"/>
  <c r="I616" i="1"/>
  <c r="H616" i="1"/>
  <c r="K615" i="1"/>
  <c r="J615" i="1"/>
  <c r="I615" i="1"/>
  <c r="H615" i="1"/>
  <c r="K614" i="1"/>
  <c r="J614" i="1"/>
  <c r="I614" i="1"/>
  <c r="H614" i="1"/>
  <c r="K613" i="1"/>
  <c r="J613" i="1"/>
  <c r="I613" i="1"/>
  <c r="H613" i="1"/>
  <c r="K612" i="1"/>
  <c r="J612" i="1"/>
  <c r="I612" i="1"/>
  <c r="H612" i="1"/>
  <c r="K611" i="1"/>
  <c r="J611" i="1"/>
  <c r="I611" i="1"/>
  <c r="H611" i="1"/>
  <c r="K610" i="1"/>
  <c r="J610" i="1"/>
  <c r="I610" i="1"/>
  <c r="H610" i="1"/>
  <c r="K609" i="1"/>
  <c r="J609" i="1"/>
  <c r="I609" i="1"/>
  <c r="H609" i="1"/>
  <c r="K608" i="1"/>
  <c r="J608" i="1"/>
  <c r="I608" i="1"/>
  <c r="H608" i="1"/>
  <c r="K607" i="1"/>
  <c r="J607" i="1"/>
  <c r="I607" i="1"/>
  <c r="H607" i="1"/>
  <c r="K606" i="1"/>
  <c r="J606" i="1"/>
  <c r="I606" i="1"/>
  <c r="H606" i="1"/>
  <c r="K605" i="1"/>
  <c r="J605" i="1"/>
  <c r="I605" i="1"/>
  <c r="H605" i="1"/>
  <c r="K604" i="1"/>
  <c r="J604" i="1"/>
  <c r="I604" i="1"/>
  <c r="H604" i="1"/>
  <c r="K603" i="1"/>
  <c r="J603" i="1"/>
  <c r="I603" i="1"/>
  <c r="H603" i="1"/>
  <c r="K602" i="1"/>
  <c r="J602" i="1"/>
  <c r="I602" i="1"/>
  <c r="H602" i="1"/>
  <c r="K601" i="1"/>
  <c r="J601" i="1"/>
  <c r="I601" i="1"/>
  <c r="H601" i="1"/>
  <c r="K600" i="1"/>
  <c r="J600" i="1"/>
  <c r="I600" i="1"/>
  <c r="H600" i="1"/>
  <c r="K599" i="1"/>
  <c r="J599" i="1"/>
  <c r="I599" i="1"/>
  <c r="H599" i="1"/>
  <c r="K598" i="1"/>
  <c r="J598" i="1"/>
  <c r="I598" i="1"/>
  <c r="H598" i="1"/>
  <c r="K588" i="1"/>
  <c r="J588" i="1"/>
  <c r="I588" i="1"/>
  <c r="H588" i="1"/>
  <c r="K587" i="1"/>
  <c r="J587" i="1"/>
  <c r="I587" i="1"/>
  <c r="H587" i="1"/>
  <c r="K586" i="1"/>
  <c r="J586" i="1"/>
  <c r="I586" i="1"/>
  <c r="H586" i="1"/>
  <c r="K585" i="1"/>
  <c r="J585" i="1"/>
  <c r="I585" i="1"/>
  <c r="H585" i="1"/>
  <c r="K584" i="1"/>
  <c r="J584" i="1"/>
  <c r="I584" i="1"/>
  <c r="H584" i="1"/>
  <c r="K583" i="1"/>
  <c r="J583" i="1"/>
  <c r="I583" i="1"/>
  <c r="H583" i="1"/>
  <c r="K582" i="1"/>
  <c r="J582" i="1"/>
  <c r="I582" i="1"/>
  <c r="H582" i="1"/>
  <c r="K581" i="1"/>
  <c r="J581" i="1"/>
  <c r="I581" i="1"/>
  <c r="H581" i="1"/>
  <c r="K580" i="1"/>
  <c r="J580" i="1"/>
  <c r="I580" i="1"/>
  <c r="H580" i="1"/>
  <c r="K579" i="1"/>
  <c r="J579" i="1"/>
  <c r="I579" i="1"/>
  <c r="H579" i="1"/>
  <c r="K578" i="1"/>
  <c r="J578" i="1"/>
  <c r="I578" i="1"/>
  <c r="H578" i="1"/>
  <c r="K577" i="1"/>
  <c r="J577" i="1"/>
  <c r="I577" i="1"/>
  <c r="H577" i="1"/>
  <c r="K576" i="1"/>
  <c r="J576" i="1"/>
  <c r="I576" i="1"/>
  <c r="H576" i="1"/>
  <c r="K575" i="1"/>
  <c r="J575" i="1"/>
  <c r="I575" i="1"/>
  <c r="H575" i="1"/>
  <c r="K574" i="1"/>
  <c r="J574" i="1"/>
  <c r="I574" i="1"/>
  <c r="H574" i="1"/>
  <c r="K573" i="1"/>
  <c r="J573" i="1"/>
  <c r="I573" i="1"/>
  <c r="H573" i="1"/>
  <c r="K572" i="1"/>
  <c r="J572" i="1"/>
  <c r="I572" i="1"/>
  <c r="H572" i="1"/>
  <c r="K571" i="1"/>
  <c r="J571" i="1"/>
  <c r="I571" i="1"/>
  <c r="H571" i="1"/>
  <c r="K570" i="1"/>
  <c r="J570" i="1"/>
  <c r="I570" i="1"/>
  <c r="H570" i="1"/>
  <c r="K569" i="1"/>
  <c r="J569" i="1"/>
  <c r="I569" i="1"/>
  <c r="H569" i="1"/>
  <c r="K568" i="1"/>
  <c r="J568" i="1"/>
  <c r="I568" i="1"/>
  <c r="H568" i="1"/>
  <c r="K567" i="1"/>
  <c r="J567" i="1"/>
  <c r="I567" i="1"/>
  <c r="H567" i="1"/>
  <c r="K566" i="1"/>
  <c r="J566" i="1"/>
  <c r="I566" i="1"/>
  <c r="H566" i="1"/>
  <c r="K565" i="1"/>
  <c r="J565" i="1"/>
  <c r="I565" i="1"/>
  <c r="H565" i="1"/>
  <c r="K564" i="1"/>
  <c r="J564" i="1"/>
  <c r="I564" i="1"/>
  <c r="H564" i="1"/>
  <c r="K563" i="1"/>
  <c r="J563" i="1"/>
  <c r="I563" i="1"/>
  <c r="H563" i="1"/>
  <c r="K562" i="1"/>
  <c r="J562" i="1"/>
  <c r="I562" i="1"/>
  <c r="H562" i="1"/>
  <c r="K561" i="1"/>
  <c r="J561" i="1"/>
  <c r="I561" i="1"/>
  <c r="H561" i="1"/>
  <c r="K560" i="1"/>
  <c r="J560" i="1"/>
  <c r="I560" i="1"/>
  <c r="H560" i="1"/>
  <c r="K559" i="1"/>
  <c r="J559" i="1"/>
  <c r="I559" i="1"/>
  <c r="H559" i="1"/>
  <c r="K558" i="1"/>
  <c r="J558" i="1"/>
  <c r="I558" i="1"/>
  <c r="H558" i="1"/>
  <c r="K557" i="1"/>
  <c r="J557" i="1"/>
  <c r="I557" i="1"/>
  <c r="H557" i="1"/>
  <c r="K556" i="1"/>
  <c r="J556" i="1"/>
  <c r="I556" i="1"/>
  <c r="H556" i="1"/>
  <c r="K555" i="1"/>
  <c r="J555" i="1"/>
  <c r="I555" i="1"/>
  <c r="H555" i="1"/>
  <c r="K554" i="1"/>
  <c r="J554" i="1"/>
  <c r="I554" i="1"/>
  <c r="H554" i="1"/>
  <c r="K553" i="1"/>
  <c r="J553" i="1"/>
  <c r="I553" i="1"/>
  <c r="H553" i="1"/>
  <c r="K552" i="1"/>
  <c r="J552" i="1"/>
  <c r="I552" i="1"/>
  <c r="H552" i="1"/>
  <c r="K551" i="1"/>
  <c r="J551" i="1"/>
  <c r="I551" i="1"/>
  <c r="H551" i="1"/>
  <c r="K550" i="1"/>
  <c r="J550" i="1"/>
  <c r="I550" i="1"/>
  <c r="H550" i="1"/>
  <c r="K549" i="1"/>
  <c r="J549" i="1"/>
  <c r="I549" i="1"/>
  <c r="H549" i="1"/>
  <c r="K548" i="1"/>
  <c r="J548" i="1"/>
  <c r="I548" i="1"/>
  <c r="H548" i="1"/>
  <c r="K547" i="1"/>
  <c r="J547" i="1"/>
  <c r="I547" i="1"/>
  <c r="H547" i="1"/>
  <c r="K546" i="1"/>
  <c r="J546" i="1"/>
  <c r="I546" i="1"/>
  <c r="H546" i="1"/>
  <c r="K464" i="1"/>
  <c r="K465" i="1"/>
  <c r="K466" i="1"/>
  <c r="K467" i="1"/>
  <c r="K468" i="1"/>
  <c r="K469" i="1"/>
  <c r="K470" i="1"/>
  <c r="K471" i="1"/>
  <c r="K472" i="1"/>
  <c r="K473" i="1"/>
  <c r="K474" i="1"/>
  <c r="K475" i="1"/>
  <c r="K476" i="1"/>
  <c r="K477" i="1"/>
  <c r="K478" i="1"/>
  <c r="K479" i="1"/>
  <c r="K480" i="1"/>
  <c r="J464" i="1"/>
  <c r="J465" i="1"/>
  <c r="J466" i="1"/>
  <c r="J467" i="1"/>
  <c r="J468" i="1"/>
  <c r="J469" i="1"/>
  <c r="J470" i="1"/>
  <c r="J471" i="1"/>
  <c r="J472" i="1"/>
  <c r="J473" i="1"/>
  <c r="J474" i="1"/>
  <c r="J475" i="1"/>
  <c r="J476" i="1"/>
  <c r="J477" i="1"/>
  <c r="J478" i="1"/>
  <c r="J479" i="1"/>
  <c r="J480" i="1"/>
  <c r="I464" i="1"/>
  <c r="I465" i="1"/>
  <c r="I466" i="1"/>
  <c r="I467" i="1"/>
  <c r="I468" i="1"/>
  <c r="I469" i="1"/>
  <c r="I470" i="1"/>
  <c r="I471" i="1"/>
  <c r="I472" i="1"/>
  <c r="I473" i="1"/>
  <c r="I474" i="1"/>
  <c r="I475" i="1"/>
  <c r="I476" i="1"/>
  <c r="I477" i="1"/>
  <c r="I478" i="1"/>
  <c r="I479" i="1"/>
  <c r="I480" i="1"/>
  <c r="H464" i="1"/>
  <c r="H465" i="1"/>
  <c r="H466" i="1"/>
  <c r="H467" i="1"/>
  <c r="H468" i="1"/>
  <c r="H469" i="1"/>
  <c r="H470" i="1"/>
  <c r="H471" i="1"/>
  <c r="H472" i="1"/>
  <c r="H473" i="1"/>
  <c r="H474" i="1"/>
  <c r="H475" i="1"/>
  <c r="H476" i="1"/>
  <c r="H477" i="1"/>
  <c r="H478" i="1"/>
  <c r="H479" i="1"/>
  <c r="H480" i="1"/>
  <c r="K527" i="1"/>
  <c r="J527" i="1"/>
  <c r="I527" i="1"/>
  <c r="H527" i="1"/>
  <c r="K526" i="1"/>
  <c r="J526" i="1"/>
  <c r="I526" i="1"/>
  <c r="H526" i="1"/>
  <c r="K525" i="1"/>
  <c r="J525" i="1"/>
  <c r="I525" i="1"/>
  <c r="H525" i="1"/>
  <c r="K524" i="1"/>
  <c r="J524" i="1"/>
  <c r="I524" i="1"/>
  <c r="H524" i="1"/>
  <c r="K523" i="1"/>
  <c r="J523" i="1"/>
  <c r="I523" i="1"/>
  <c r="H523" i="1"/>
  <c r="K522" i="1"/>
  <c r="J522" i="1"/>
  <c r="I522" i="1"/>
  <c r="H522" i="1"/>
  <c r="K521" i="1"/>
  <c r="J521" i="1"/>
  <c r="I521" i="1"/>
  <c r="H521" i="1"/>
  <c r="K520" i="1"/>
  <c r="J520" i="1"/>
  <c r="I520" i="1"/>
  <c r="H520" i="1"/>
  <c r="K519" i="1"/>
  <c r="J519" i="1"/>
  <c r="I519" i="1"/>
  <c r="H519" i="1"/>
  <c r="K518" i="1"/>
  <c r="J518" i="1"/>
  <c r="I518" i="1"/>
  <c r="H518" i="1"/>
  <c r="K517" i="1"/>
  <c r="J517" i="1"/>
  <c r="I517" i="1"/>
  <c r="H517" i="1"/>
  <c r="K516" i="1"/>
  <c r="J516" i="1"/>
  <c r="I516" i="1"/>
  <c r="H516" i="1"/>
  <c r="K515" i="1"/>
  <c r="J515" i="1"/>
  <c r="I515" i="1"/>
  <c r="H515" i="1"/>
  <c r="K514" i="1"/>
  <c r="J514" i="1"/>
  <c r="I514" i="1"/>
  <c r="H514" i="1"/>
  <c r="K513" i="1"/>
  <c r="J513" i="1"/>
  <c r="I513" i="1"/>
  <c r="H513" i="1"/>
  <c r="K512" i="1"/>
  <c r="J512" i="1"/>
  <c r="I512" i="1"/>
  <c r="H512" i="1"/>
  <c r="K511" i="1"/>
  <c r="J511" i="1"/>
  <c r="I511" i="1"/>
  <c r="H511" i="1"/>
  <c r="K510" i="1"/>
  <c r="J510" i="1"/>
  <c r="I510" i="1"/>
  <c r="H510" i="1"/>
  <c r="K509" i="1"/>
  <c r="J509" i="1"/>
  <c r="I509" i="1"/>
  <c r="H509" i="1"/>
  <c r="K508" i="1"/>
  <c r="J508" i="1"/>
  <c r="I508" i="1"/>
  <c r="H508" i="1"/>
  <c r="K507" i="1"/>
  <c r="J507" i="1"/>
  <c r="I507" i="1"/>
  <c r="H507" i="1"/>
  <c r="K506" i="1"/>
  <c r="J506" i="1"/>
  <c r="I506" i="1"/>
  <c r="H506" i="1"/>
  <c r="K505" i="1"/>
  <c r="J505" i="1"/>
  <c r="I505" i="1"/>
  <c r="H505" i="1"/>
  <c r="K504" i="1"/>
  <c r="J504" i="1"/>
  <c r="I504" i="1"/>
  <c r="H504" i="1"/>
  <c r="K503" i="1"/>
  <c r="J503" i="1"/>
  <c r="I503" i="1"/>
  <c r="H503" i="1"/>
  <c r="K502" i="1"/>
  <c r="J502" i="1"/>
  <c r="I502" i="1"/>
  <c r="H502" i="1"/>
  <c r="K501" i="1"/>
  <c r="J501" i="1"/>
  <c r="I501" i="1"/>
  <c r="H501" i="1"/>
  <c r="K500" i="1"/>
  <c r="J500" i="1"/>
  <c r="I500" i="1"/>
  <c r="H500" i="1"/>
  <c r="K499" i="1"/>
  <c r="J499" i="1"/>
  <c r="I499" i="1"/>
  <c r="H499" i="1"/>
  <c r="K498" i="1"/>
  <c r="J498" i="1"/>
  <c r="I498" i="1"/>
  <c r="H498" i="1"/>
  <c r="K497" i="1"/>
  <c r="J497" i="1"/>
  <c r="I497" i="1"/>
  <c r="H497" i="1"/>
  <c r="K496" i="1"/>
  <c r="J496" i="1"/>
  <c r="I496" i="1"/>
  <c r="H496" i="1"/>
  <c r="K495" i="1"/>
  <c r="J495" i="1"/>
  <c r="I495" i="1"/>
  <c r="H495" i="1"/>
  <c r="K494" i="1"/>
  <c r="J494" i="1"/>
  <c r="I494" i="1"/>
  <c r="H494" i="1"/>
  <c r="K493" i="1"/>
  <c r="J493" i="1"/>
  <c r="I493" i="1"/>
  <c r="H493" i="1"/>
  <c r="K492" i="1"/>
  <c r="J492" i="1"/>
  <c r="I492" i="1"/>
  <c r="H492" i="1"/>
  <c r="K491" i="1"/>
  <c r="J491" i="1"/>
  <c r="I491" i="1"/>
  <c r="H491" i="1"/>
  <c r="K490" i="1"/>
  <c r="J490" i="1"/>
  <c r="I490" i="1"/>
  <c r="H490" i="1"/>
  <c r="K489" i="1"/>
  <c r="J489" i="1"/>
  <c r="I489" i="1"/>
  <c r="H489" i="1"/>
  <c r="K488" i="1"/>
  <c r="J488" i="1"/>
  <c r="I488" i="1"/>
  <c r="H488" i="1"/>
  <c r="K487" i="1"/>
  <c r="J487" i="1"/>
  <c r="I487" i="1"/>
  <c r="H487" i="1"/>
  <c r="K486" i="1"/>
  <c r="J486" i="1"/>
  <c r="I486" i="1"/>
  <c r="H486" i="1"/>
  <c r="K485" i="1"/>
  <c r="J485" i="1"/>
  <c r="I485" i="1"/>
  <c r="H485" i="1"/>
  <c r="K484" i="1"/>
  <c r="J484" i="1"/>
  <c r="I484" i="1"/>
  <c r="H484" i="1"/>
  <c r="K483" i="1"/>
  <c r="J483" i="1"/>
  <c r="I483" i="1"/>
  <c r="H483" i="1"/>
  <c r="K482" i="1"/>
  <c r="J482" i="1"/>
  <c r="I482" i="1"/>
  <c r="H482" i="1"/>
  <c r="K481" i="1"/>
  <c r="J481" i="1"/>
  <c r="I481" i="1"/>
  <c r="H481" i="1"/>
  <c r="K463" i="1"/>
  <c r="J463" i="1"/>
  <c r="I463" i="1"/>
  <c r="H463" i="1"/>
  <c r="K462" i="1"/>
  <c r="J462" i="1"/>
  <c r="I462" i="1"/>
  <c r="H462" i="1"/>
  <c r="K461" i="1"/>
  <c r="J461" i="1"/>
  <c r="I461" i="1"/>
  <c r="H461" i="1"/>
  <c r="K436" i="1"/>
  <c r="K437" i="1"/>
  <c r="K438" i="1"/>
  <c r="K439" i="1"/>
  <c r="K440" i="1"/>
  <c r="K441" i="1"/>
  <c r="K442" i="1"/>
  <c r="K443" i="1"/>
  <c r="K444" i="1"/>
  <c r="K445" i="1"/>
  <c r="K446" i="1"/>
  <c r="K447" i="1"/>
  <c r="K448" i="1"/>
  <c r="J436" i="1"/>
  <c r="J437" i="1"/>
  <c r="J438" i="1"/>
  <c r="J439" i="1"/>
  <c r="J440" i="1"/>
  <c r="J441" i="1"/>
  <c r="J442" i="1"/>
  <c r="J443" i="1"/>
  <c r="J444" i="1"/>
  <c r="J445" i="1"/>
  <c r="J446" i="1"/>
  <c r="J447" i="1"/>
  <c r="J448" i="1"/>
  <c r="J449" i="1"/>
  <c r="I437" i="1"/>
  <c r="I438" i="1"/>
  <c r="I439" i="1"/>
  <c r="I440" i="1"/>
  <c r="I441" i="1"/>
  <c r="I442" i="1"/>
  <c r="I443" i="1"/>
  <c r="I444" i="1"/>
  <c r="I445" i="1"/>
  <c r="I446" i="1"/>
  <c r="I447" i="1"/>
  <c r="I448" i="1"/>
  <c r="I449" i="1"/>
  <c r="K424" i="1"/>
  <c r="K425" i="1"/>
  <c r="K426" i="1"/>
  <c r="K427" i="1"/>
  <c r="K428" i="1"/>
  <c r="K429" i="1"/>
  <c r="K430" i="1"/>
  <c r="K431" i="1"/>
  <c r="K432" i="1"/>
  <c r="K433" i="1"/>
  <c r="K434" i="1"/>
  <c r="K435" i="1"/>
  <c r="J424" i="1"/>
  <c r="J425" i="1"/>
  <c r="J426" i="1"/>
  <c r="J427" i="1"/>
  <c r="J428" i="1"/>
  <c r="J429" i="1"/>
  <c r="J430" i="1"/>
  <c r="J431" i="1"/>
  <c r="J432" i="1"/>
  <c r="J433" i="1"/>
  <c r="J434" i="1"/>
  <c r="J435" i="1"/>
  <c r="I424" i="1"/>
  <c r="I425" i="1"/>
  <c r="I426" i="1"/>
  <c r="I427" i="1"/>
  <c r="I428" i="1"/>
  <c r="I429" i="1"/>
  <c r="I430" i="1"/>
  <c r="I431" i="1"/>
  <c r="I432" i="1"/>
  <c r="I433" i="1"/>
  <c r="I434" i="1"/>
  <c r="I435" i="1"/>
  <c r="I436"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K404" i="1"/>
  <c r="K405" i="1"/>
  <c r="K406" i="1"/>
  <c r="K407" i="1"/>
  <c r="K408" i="1"/>
  <c r="K409" i="1"/>
  <c r="K410" i="1"/>
  <c r="K411" i="1"/>
  <c r="K412" i="1"/>
  <c r="K413" i="1"/>
  <c r="K414" i="1"/>
  <c r="K415" i="1"/>
  <c r="K416" i="1"/>
  <c r="K417" i="1"/>
  <c r="K418" i="1"/>
  <c r="K419" i="1"/>
  <c r="K420" i="1"/>
  <c r="K421" i="1"/>
  <c r="K422" i="1"/>
  <c r="K423" i="1"/>
  <c r="J404" i="1"/>
  <c r="J405" i="1"/>
  <c r="J406" i="1"/>
  <c r="J407" i="1"/>
  <c r="J408" i="1"/>
  <c r="J409" i="1"/>
  <c r="J410" i="1"/>
  <c r="J411" i="1"/>
  <c r="J412" i="1"/>
  <c r="J413" i="1"/>
  <c r="J414" i="1"/>
  <c r="J415" i="1"/>
  <c r="J416" i="1"/>
  <c r="J417" i="1"/>
  <c r="J418" i="1"/>
  <c r="J419" i="1"/>
  <c r="J420" i="1"/>
  <c r="J421" i="1"/>
  <c r="J422" i="1"/>
  <c r="J423" i="1"/>
  <c r="I404" i="1"/>
  <c r="I405" i="1"/>
  <c r="I406" i="1"/>
  <c r="I407" i="1"/>
  <c r="I408" i="1"/>
  <c r="I409" i="1"/>
  <c r="I410" i="1"/>
  <c r="I411" i="1"/>
  <c r="I412" i="1"/>
  <c r="I413" i="1"/>
  <c r="I414" i="1"/>
  <c r="I415" i="1"/>
  <c r="I416" i="1"/>
  <c r="I417" i="1"/>
  <c r="I418" i="1"/>
  <c r="I419" i="1"/>
  <c r="I420" i="1"/>
  <c r="I421" i="1"/>
  <c r="I422" i="1"/>
  <c r="I423" i="1"/>
  <c r="H404" i="1"/>
  <c r="H405" i="1"/>
  <c r="H406" i="1"/>
  <c r="H407" i="1"/>
  <c r="H408" i="1"/>
  <c r="H409" i="1"/>
  <c r="H410" i="1"/>
  <c r="H411" i="1"/>
  <c r="H412" i="1"/>
  <c r="H413" i="1"/>
  <c r="H414" i="1"/>
  <c r="H415" i="1"/>
  <c r="H416" i="1"/>
  <c r="H417" i="1"/>
  <c r="H418" i="1"/>
  <c r="H419" i="1"/>
  <c r="H420" i="1"/>
  <c r="H421" i="1"/>
  <c r="H422" i="1"/>
  <c r="H423" i="1"/>
  <c r="K395" i="1"/>
  <c r="J395" i="1"/>
  <c r="I395" i="1"/>
  <c r="H395" i="1"/>
  <c r="K394" i="1"/>
  <c r="J394" i="1"/>
  <c r="I394" i="1"/>
  <c r="H394" i="1"/>
  <c r="K393" i="1"/>
  <c r="J393" i="1"/>
  <c r="I393" i="1"/>
  <c r="H393" i="1"/>
  <c r="K392" i="1"/>
  <c r="J392" i="1"/>
  <c r="I392" i="1"/>
  <c r="H392" i="1"/>
  <c r="K391" i="1"/>
  <c r="J391" i="1"/>
  <c r="I391" i="1"/>
  <c r="H391" i="1"/>
  <c r="K390" i="1"/>
  <c r="J390" i="1"/>
  <c r="I390" i="1"/>
  <c r="H390" i="1"/>
  <c r="K389" i="1"/>
  <c r="J389" i="1"/>
  <c r="I389" i="1"/>
  <c r="H389" i="1"/>
  <c r="K388" i="1"/>
  <c r="J388" i="1"/>
  <c r="I388" i="1"/>
  <c r="H388" i="1"/>
  <c r="K387" i="1"/>
  <c r="J387" i="1"/>
  <c r="I387" i="1"/>
  <c r="H387" i="1"/>
  <c r="K386" i="1"/>
  <c r="J386" i="1"/>
  <c r="I386" i="1"/>
  <c r="H386" i="1"/>
  <c r="K385" i="1"/>
  <c r="J385" i="1"/>
  <c r="I385" i="1"/>
  <c r="H385" i="1"/>
  <c r="K384" i="1"/>
  <c r="J384" i="1"/>
  <c r="I384" i="1"/>
  <c r="H384" i="1"/>
  <c r="K383" i="1"/>
  <c r="J383" i="1"/>
  <c r="I383" i="1"/>
  <c r="H383" i="1"/>
  <c r="K382" i="1"/>
  <c r="J382" i="1"/>
  <c r="I382" i="1"/>
  <c r="H382" i="1"/>
  <c r="K381" i="1"/>
  <c r="J381" i="1"/>
  <c r="I381" i="1"/>
  <c r="H381" i="1"/>
  <c r="K380" i="1"/>
  <c r="J380" i="1"/>
  <c r="I380" i="1"/>
  <c r="H380" i="1"/>
  <c r="K379" i="1"/>
  <c r="J379" i="1"/>
  <c r="I379" i="1"/>
  <c r="H379" i="1"/>
  <c r="K378" i="1"/>
  <c r="J378" i="1"/>
  <c r="I378" i="1"/>
  <c r="H378" i="1"/>
  <c r="K377" i="1"/>
  <c r="J377" i="1"/>
  <c r="I377" i="1"/>
  <c r="H377" i="1"/>
  <c r="K376" i="1"/>
  <c r="J376" i="1"/>
  <c r="I376" i="1"/>
  <c r="H376" i="1"/>
  <c r="K375" i="1"/>
  <c r="J375" i="1"/>
  <c r="I375" i="1"/>
  <c r="H375" i="1"/>
  <c r="K374" i="1"/>
  <c r="J374" i="1"/>
  <c r="I374" i="1"/>
  <c r="H374" i="1"/>
  <c r="K373" i="1"/>
  <c r="J373" i="1"/>
  <c r="I373" i="1"/>
  <c r="H373" i="1"/>
  <c r="K372" i="1"/>
  <c r="J372" i="1"/>
  <c r="I372" i="1"/>
  <c r="H372" i="1"/>
  <c r="K371" i="1"/>
  <c r="J371" i="1"/>
  <c r="I371" i="1"/>
  <c r="H371" i="1"/>
  <c r="K355" i="1"/>
  <c r="K356" i="1"/>
  <c r="K357" i="1"/>
  <c r="K358" i="1"/>
  <c r="K359" i="1"/>
  <c r="K360" i="1"/>
  <c r="J355" i="1"/>
  <c r="J356" i="1"/>
  <c r="J357" i="1"/>
  <c r="J358" i="1"/>
  <c r="J359" i="1"/>
  <c r="J360" i="1"/>
  <c r="I355" i="1"/>
  <c r="I356" i="1"/>
  <c r="I357" i="1"/>
  <c r="I358" i="1"/>
  <c r="I359" i="1"/>
  <c r="I360" i="1"/>
  <c r="H355" i="1"/>
  <c r="H356" i="1"/>
  <c r="H357" i="1"/>
  <c r="H358" i="1"/>
  <c r="H359" i="1"/>
  <c r="H360" i="1"/>
  <c r="K365" i="1"/>
  <c r="J365" i="1"/>
  <c r="I365" i="1"/>
  <c r="H365" i="1"/>
  <c r="K364" i="1"/>
  <c r="J364" i="1"/>
  <c r="I364" i="1"/>
  <c r="H364" i="1"/>
  <c r="K363" i="1"/>
  <c r="J363" i="1"/>
  <c r="I363" i="1"/>
  <c r="H363" i="1"/>
  <c r="K362" i="1"/>
  <c r="J362" i="1"/>
  <c r="I362" i="1"/>
  <c r="H362" i="1"/>
  <c r="K361" i="1"/>
  <c r="J361" i="1"/>
  <c r="I361" i="1"/>
  <c r="H361" i="1"/>
  <c r="K354" i="1"/>
  <c r="J354" i="1"/>
  <c r="I354" i="1"/>
  <c r="H354" i="1"/>
  <c r="K347" i="1"/>
  <c r="K348" i="1"/>
  <c r="K349" i="1"/>
  <c r="J347" i="1"/>
  <c r="J348" i="1"/>
  <c r="J349" i="1"/>
  <c r="I347" i="1"/>
  <c r="I348" i="1"/>
  <c r="I349" i="1"/>
  <c r="H347" i="1"/>
  <c r="H348" i="1"/>
  <c r="H349" i="1"/>
  <c r="K315" i="1"/>
  <c r="K316" i="1"/>
  <c r="K317" i="1"/>
  <c r="K318" i="1"/>
  <c r="K319" i="1"/>
  <c r="K320" i="1"/>
  <c r="K321" i="1"/>
  <c r="K322" i="1"/>
  <c r="K323" i="1"/>
  <c r="K324" i="1"/>
  <c r="K325" i="1"/>
  <c r="K326" i="1"/>
  <c r="J315" i="1"/>
  <c r="J316" i="1"/>
  <c r="J317" i="1"/>
  <c r="J318" i="1"/>
  <c r="J319" i="1"/>
  <c r="J320" i="1"/>
  <c r="J321" i="1"/>
  <c r="J322" i="1"/>
  <c r="J323" i="1"/>
  <c r="J324" i="1"/>
  <c r="J325" i="1"/>
  <c r="J326" i="1"/>
  <c r="I315" i="1"/>
  <c r="I316" i="1"/>
  <c r="I317" i="1"/>
  <c r="I318" i="1"/>
  <c r="I319" i="1"/>
  <c r="I320" i="1"/>
  <c r="I321" i="1"/>
  <c r="I322" i="1"/>
  <c r="I323" i="1"/>
  <c r="I324" i="1"/>
  <c r="I325" i="1"/>
  <c r="I326" i="1"/>
  <c r="H315" i="1"/>
  <c r="H316" i="1"/>
  <c r="H317" i="1"/>
  <c r="H318" i="1"/>
  <c r="H319" i="1"/>
  <c r="H320" i="1"/>
  <c r="H321" i="1"/>
  <c r="H322" i="1"/>
  <c r="H323" i="1"/>
  <c r="H324" i="1"/>
  <c r="H325" i="1"/>
  <c r="H326" i="1"/>
  <c r="K340" i="1"/>
  <c r="J340" i="1"/>
  <c r="I340" i="1"/>
  <c r="H340" i="1"/>
  <c r="K339" i="1"/>
  <c r="J339" i="1"/>
  <c r="I339" i="1"/>
  <c r="H339" i="1"/>
  <c r="K338" i="1"/>
  <c r="J338" i="1"/>
  <c r="I338" i="1"/>
  <c r="H338" i="1"/>
  <c r="K337" i="1"/>
  <c r="J337" i="1"/>
  <c r="I337" i="1"/>
  <c r="H337" i="1"/>
  <c r="K336" i="1"/>
  <c r="J336" i="1"/>
  <c r="I336" i="1"/>
  <c r="H336" i="1"/>
  <c r="K335" i="1"/>
  <c r="J335" i="1"/>
  <c r="I335" i="1"/>
  <c r="H335" i="1"/>
  <c r="K334" i="1"/>
  <c r="J334" i="1"/>
  <c r="I334" i="1"/>
  <c r="H334" i="1"/>
  <c r="K333" i="1"/>
  <c r="J333" i="1"/>
  <c r="I333" i="1"/>
  <c r="H333" i="1"/>
  <c r="K332" i="1"/>
  <c r="J332" i="1"/>
  <c r="I332" i="1"/>
  <c r="H332" i="1"/>
  <c r="K331" i="1"/>
  <c r="J331" i="1"/>
  <c r="I331" i="1"/>
  <c r="H331" i="1"/>
  <c r="K330" i="1"/>
  <c r="J330" i="1"/>
  <c r="I330" i="1"/>
  <c r="H330" i="1"/>
  <c r="K329" i="1"/>
  <c r="J329" i="1"/>
  <c r="I329" i="1"/>
  <c r="H329" i="1"/>
  <c r="K328" i="1"/>
  <c r="J328" i="1"/>
  <c r="I328" i="1"/>
  <c r="H328" i="1"/>
  <c r="K327" i="1"/>
  <c r="J327" i="1"/>
  <c r="I327" i="1"/>
  <c r="H327" i="1"/>
  <c r="K314" i="1"/>
  <c r="J314" i="1"/>
  <c r="I314" i="1"/>
  <c r="H314" i="1"/>
  <c r="K313" i="1"/>
  <c r="J313" i="1"/>
  <c r="I313" i="1"/>
  <c r="H313" i="1"/>
  <c r="K294" i="1"/>
  <c r="K295" i="1"/>
  <c r="K296" i="1"/>
  <c r="K297" i="1"/>
  <c r="K298" i="1"/>
  <c r="J294" i="1"/>
  <c r="J295" i="1"/>
  <c r="J296" i="1"/>
  <c r="J297" i="1"/>
  <c r="J298" i="1"/>
  <c r="I294" i="1"/>
  <c r="I295" i="1"/>
  <c r="I296" i="1"/>
  <c r="I297" i="1"/>
  <c r="I298" i="1"/>
  <c r="H294" i="1"/>
  <c r="H295" i="1"/>
  <c r="H296" i="1"/>
  <c r="H297" i="1"/>
  <c r="H298" i="1"/>
  <c r="K307" i="1"/>
  <c r="J307" i="1"/>
  <c r="I307" i="1"/>
  <c r="H307" i="1"/>
  <c r="K306" i="1"/>
  <c r="J306" i="1"/>
  <c r="I306" i="1"/>
  <c r="H306" i="1"/>
  <c r="K305" i="1"/>
  <c r="J305" i="1"/>
  <c r="I305" i="1"/>
  <c r="H305" i="1"/>
  <c r="K304" i="1"/>
  <c r="J304" i="1"/>
  <c r="I304" i="1"/>
  <c r="H304" i="1"/>
  <c r="K303" i="1"/>
  <c r="J303" i="1"/>
  <c r="I303" i="1"/>
  <c r="H303" i="1"/>
  <c r="K302" i="1"/>
  <c r="J302" i="1"/>
  <c r="I302" i="1"/>
  <c r="H302" i="1"/>
  <c r="K301" i="1"/>
  <c r="J301" i="1"/>
  <c r="I301" i="1"/>
  <c r="H301" i="1"/>
  <c r="K300" i="1"/>
  <c r="J300" i="1"/>
  <c r="I300" i="1"/>
  <c r="H300" i="1"/>
  <c r="K299" i="1"/>
  <c r="J299" i="1"/>
  <c r="I299" i="1"/>
  <c r="H299" i="1"/>
  <c r="K293" i="1"/>
  <c r="J293" i="1"/>
  <c r="I293" i="1"/>
  <c r="H293" i="1"/>
  <c r="K292" i="1"/>
  <c r="J292" i="1"/>
  <c r="I292" i="1"/>
  <c r="H292" i="1"/>
  <c r="K277" i="1"/>
  <c r="K278" i="1"/>
  <c r="K279" i="1"/>
  <c r="K280" i="1"/>
  <c r="K281" i="1"/>
  <c r="J277" i="1"/>
  <c r="J278" i="1"/>
  <c r="J279" i="1"/>
  <c r="J280" i="1"/>
  <c r="J281" i="1"/>
  <c r="I277" i="1"/>
  <c r="I278" i="1"/>
  <c r="I279" i="1"/>
  <c r="I280" i="1"/>
  <c r="I281" i="1"/>
  <c r="H277" i="1"/>
  <c r="H278" i="1"/>
  <c r="H279" i="1"/>
  <c r="H280" i="1"/>
  <c r="H281" i="1"/>
  <c r="K236" i="1"/>
  <c r="K237" i="1"/>
  <c r="K238" i="1"/>
  <c r="K239" i="1"/>
  <c r="J236" i="1"/>
  <c r="J237" i="1"/>
  <c r="J238" i="1"/>
  <c r="J239" i="1"/>
  <c r="I236" i="1"/>
  <c r="I237" i="1"/>
  <c r="I238" i="1"/>
  <c r="I239" i="1"/>
  <c r="H236" i="1"/>
  <c r="H237" i="1"/>
  <c r="H238" i="1"/>
  <c r="H239" i="1"/>
  <c r="K248" i="1"/>
  <c r="J248" i="1"/>
  <c r="I248" i="1"/>
  <c r="H248" i="1"/>
  <c r="K247" i="1"/>
  <c r="J247" i="1"/>
  <c r="I247" i="1"/>
  <c r="H247" i="1"/>
  <c r="K246" i="1"/>
  <c r="J246" i="1"/>
  <c r="I246" i="1"/>
  <c r="H246" i="1"/>
  <c r="K245" i="1"/>
  <c r="J245" i="1"/>
  <c r="I245" i="1"/>
  <c r="H245" i="1"/>
  <c r="K244" i="1"/>
  <c r="J244" i="1"/>
  <c r="I244" i="1"/>
  <c r="H244" i="1"/>
  <c r="K243" i="1"/>
  <c r="J243" i="1"/>
  <c r="I243" i="1"/>
  <c r="H243" i="1"/>
  <c r="K242" i="1"/>
  <c r="J242" i="1"/>
  <c r="I242" i="1"/>
  <c r="H242" i="1"/>
  <c r="K241" i="1"/>
  <c r="J241" i="1"/>
  <c r="I241" i="1"/>
  <c r="H241" i="1"/>
  <c r="K240" i="1"/>
  <c r="J240" i="1"/>
  <c r="I240" i="1"/>
  <c r="H240" i="1"/>
  <c r="K235" i="1"/>
  <c r="J235" i="1"/>
  <c r="I235" i="1"/>
  <c r="H235" i="1"/>
  <c r="K229" i="1"/>
  <c r="J229" i="1"/>
  <c r="I229" i="1"/>
  <c r="H229" i="1"/>
  <c r="K228" i="1"/>
  <c r="J228" i="1"/>
  <c r="I228" i="1"/>
  <c r="H228" i="1"/>
  <c r="K227" i="1"/>
  <c r="J227" i="1"/>
  <c r="I227" i="1"/>
  <c r="H227" i="1"/>
  <c r="K226" i="1"/>
  <c r="J226" i="1"/>
  <c r="I226" i="1"/>
  <c r="H226" i="1"/>
  <c r="K225" i="1"/>
  <c r="J225" i="1"/>
  <c r="I225" i="1"/>
  <c r="H225" i="1"/>
  <c r="K224" i="1"/>
  <c r="J224" i="1"/>
  <c r="I224" i="1"/>
  <c r="H224" i="1"/>
  <c r="K223" i="1"/>
  <c r="J223" i="1"/>
  <c r="I223" i="1"/>
  <c r="H223" i="1"/>
  <c r="K222" i="1"/>
  <c r="J222" i="1"/>
  <c r="I222" i="1"/>
  <c r="H222" i="1"/>
  <c r="K221" i="1"/>
  <c r="J221" i="1"/>
  <c r="I221" i="1"/>
  <c r="H221" i="1"/>
  <c r="K220" i="1"/>
  <c r="J220" i="1"/>
  <c r="I220" i="1"/>
  <c r="H220" i="1"/>
  <c r="K214" i="1"/>
  <c r="J214" i="1"/>
  <c r="I214" i="1"/>
  <c r="H214" i="1"/>
  <c r="K213" i="1"/>
  <c r="J213" i="1"/>
  <c r="I213" i="1"/>
  <c r="H213" i="1"/>
  <c r="K212" i="1"/>
  <c r="J212" i="1"/>
  <c r="I212" i="1"/>
  <c r="H212" i="1"/>
  <c r="K211" i="1"/>
  <c r="J211" i="1"/>
  <c r="I211" i="1"/>
  <c r="H211" i="1"/>
  <c r="K210" i="1"/>
  <c r="J210" i="1"/>
  <c r="I210" i="1"/>
  <c r="H210" i="1"/>
  <c r="K209" i="1"/>
  <c r="J209" i="1"/>
  <c r="I209" i="1"/>
  <c r="H209" i="1"/>
  <c r="K208" i="1"/>
  <c r="J208" i="1"/>
  <c r="I208" i="1"/>
  <c r="H208" i="1"/>
  <c r="K207" i="1"/>
  <c r="J207" i="1"/>
  <c r="I207" i="1"/>
  <c r="H207" i="1"/>
  <c r="K206" i="1"/>
  <c r="J206" i="1"/>
  <c r="I206" i="1"/>
  <c r="H206" i="1"/>
  <c r="K205" i="1"/>
  <c r="J205" i="1"/>
  <c r="I205" i="1"/>
  <c r="H205" i="1"/>
  <c r="K188" i="1"/>
  <c r="J188" i="1"/>
  <c r="I188" i="1"/>
  <c r="H188" i="1"/>
  <c r="K199" i="1"/>
  <c r="J199" i="1"/>
  <c r="I199" i="1"/>
  <c r="H199" i="1"/>
  <c r="K198" i="1"/>
  <c r="J198" i="1"/>
  <c r="I198" i="1"/>
  <c r="H198" i="1"/>
  <c r="K197" i="1"/>
  <c r="J197" i="1"/>
  <c r="I197" i="1"/>
  <c r="H197" i="1"/>
  <c r="K196" i="1"/>
  <c r="J196" i="1"/>
  <c r="I196" i="1"/>
  <c r="H196" i="1"/>
  <c r="K195" i="1"/>
  <c r="J195" i="1"/>
  <c r="I195" i="1"/>
  <c r="H195" i="1"/>
  <c r="K194" i="1"/>
  <c r="J194" i="1"/>
  <c r="I194" i="1"/>
  <c r="H194" i="1"/>
  <c r="K193" i="1"/>
  <c r="J193" i="1"/>
  <c r="I193" i="1"/>
  <c r="H193" i="1"/>
  <c r="K192" i="1"/>
  <c r="J192" i="1"/>
  <c r="I192" i="1"/>
  <c r="H192" i="1"/>
  <c r="K191" i="1"/>
  <c r="J191" i="1"/>
  <c r="I191" i="1"/>
  <c r="H191" i="1"/>
  <c r="K190" i="1"/>
  <c r="J190" i="1"/>
  <c r="I190" i="1"/>
  <c r="H190" i="1"/>
  <c r="K189" i="1"/>
  <c r="J189" i="1"/>
  <c r="I189" i="1"/>
  <c r="H189" i="1"/>
  <c r="K187" i="1"/>
  <c r="J187" i="1"/>
  <c r="I187" i="1"/>
  <c r="H187" i="1"/>
  <c r="K181" i="1"/>
  <c r="J181" i="1"/>
  <c r="I181" i="1"/>
  <c r="H181" i="1"/>
  <c r="K180" i="1"/>
  <c r="J180" i="1"/>
  <c r="I180" i="1"/>
  <c r="H180" i="1"/>
  <c r="K179" i="1"/>
  <c r="J179" i="1"/>
  <c r="I179" i="1"/>
  <c r="H179" i="1"/>
  <c r="K178" i="1"/>
  <c r="J178" i="1"/>
  <c r="I178" i="1"/>
  <c r="H178" i="1"/>
  <c r="K177" i="1"/>
  <c r="J177" i="1"/>
  <c r="I177" i="1"/>
  <c r="H177" i="1"/>
  <c r="K176" i="1"/>
  <c r="J176" i="1"/>
  <c r="I176" i="1"/>
  <c r="H176" i="1"/>
  <c r="K175" i="1"/>
  <c r="J175" i="1"/>
  <c r="I175" i="1"/>
  <c r="H175" i="1"/>
  <c r="K174" i="1"/>
  <c r="J174" i="1"/>
  <c r="I174" i="1"/>
  <c r="H174" i="1"/>
  <c r="K173" i="1"/>
  <c r="J173" i="1"/>
  <c r="I173" i="1"/>
  <c r="H173" i="1"/>
  <c r="K172" i="1"/>
  <c r="J172" i="1"/>
  <c r="I172" i="1"/>
  <c r="H172" i="1"/>
  <c r="K171" i="1"/>
  <c r="J171" i="1"/>
  <c r="I171" i="1"/>
  <c r="H171" i="1"/>
  <c r="K170" i="1"/>
  <c r="J170" i="1"/>
  <c r="I170" i="1"/>
  <c r="H170" i="1"/>
  <c r="K151" i="1"/>
  <c r="K152" i="1"/>
  <c r="K153" i="1"/>
  <c r="K154" i="1"/>
  <c r="K155" i="1"/>
  <c r="K156" i="1"/>
  <c r="J151" i="1"/>
  <c r="J152" i="1"/>
  <c r="J153" i="1"/>
  <c r="J154" i="1"/>
  <c r="J155" i="1"/>
  <c r="J156" i="1"/>
  <c r="I151" i="1"/>
  <c r="I152" i="1"/>
  <c r="I153" i="1"/>
  <c r="I154" i="1"/>
  <c r="I155" i="1"/>
  <c r="I156" i="1"/>
  <c r="H151" i="1"/>
  <c r="H152" i="1"/>
  <c r="H153" i="1"/>
  <c r="H154" i="1"/>
  <c r="H155" i="1"/>
  <c r="H156" i="1"/>
  <c r="K164" i="1"/>
  <c r="J164" i="1"/>
  <c r="I164" i="1"/>
  <c r="H164" i="1"/>
  <c r="K163" i="1"/>
  <c r="J163" i="1"/>
  <c r="I163" i="1"/>
  <c r="H163" i="1"/>
  <c r="K162" i="1"/>
  <c r="J162" i="1"/>
  <c r="I162" i="1"/>
  <c r="H162" i="1"/>
  <c r="K161" i="1"/>
  <c r="J161" i="1"/>
  <c r="I161" i="1"/>
  <c r="H161" i="1"/>
  <c r="K160" i="1"/>
  <c r="J160" i="1"/>
  <c r="I160" i="1"/>
  <c r="H160" i="1"/>
  <c r="K159" i="1"/>
  <c r="J159" i="1"/>
  <c r="I159" i="1"/>
  <c r="H159" i="1"/>
  <c r="K158" i="1"/>
  <c r="J158" i="1"/>
  <c r="I158" i="1"/>
  <c r="H158" i="1"/>
  <c r="K157" i="1"/>
  <c r="J157" i="1"/>
  <c r="I157" i="1"/>
  <c r="H157" i="1"/>
  <c r="K150" i="1"/>
  <c r="J150" i="1"/>
  <c r="I150" i="1"/>
  <c r="H150" i="1"/>
  <c r="K149" i="1"/>
  <c r="J149" i="1"/>
  <c r="I149" i="1"/>
  <c r="H149" i="1"/>
  <c r="K143" i="1"/>
  <c r="J143" i="1"/>
  <c r="I143" i="1"/>
  <c r="H143" i="1"/>
  <c r="K142" i="1"/>
  <c r="J142" i="1"/>
  <c r="I142" i="1"/>
  <c r="H142" i="1"/>
  <c r="K141" i="1"/>
  <c r="J141" i="1"/>
  <c r="I141" i="1"/>
  <c r="H141" i="1"/>
  <c r="K140" i="1"/>
  <c r="J140" i="1"/>
  <c r="I140" i="1"/>
  <c r="H140" i="1"/>
  <c r="K139" i="1"/>
  <c r="J139" i="1"/>
  <c r="I139" i="1"/>
  <c r="H139" i="1"/>
  <c r="K138" i="1"/>
  <c r="J138" i="1"/>
  <c r="I138" i="1"/>
  <c r="H138" i="1"/>
  <c r="K137" i="1"/>
  <c r="J137" i="1"/>
  <c r="I137" i="1"/>
  <c r="H137" i="1"/>
  <c r="K136" i="1"/>
  <c r="J136" i="1"/>
  <c r="I136" i="1"/>
  <c r="H136" i="1"/>
  <c r="K135" i="1"/>
  <c r="J135" i="1"/>
  <c r="I135" i="1"/>
  <c r="H135" i="1"/>
  <c r="K134" i="1"/>
  <c r="J134" i="1"/>
  <c r="I134" i="1"/>
  <c r="H134" i="1"/>
  <c r="K117" i="1"/>
  <c r="K118" i="1"/>
  <c r="K119" i="1"/>
  <c r="K120" i="1"/>
  <c r="K121" i="1"/>
  <c r="K122" i="1"/>
  <c r="J117" i="1"/>
  <c r="J118" i="1"/>
  <c r="J119" i="1"/>
  <c r="J120" i="1"/>
  <c r="J121" i="1"/>
  <c r="J122" i="1"/>
  <c r="I117" i="1"/>
  <c r="I118" i="1"/>
  <c r="I119" i="1"/>
  <c r="I120" i="1"/>
  <c r="I121" i="1"/>
  <c r="I122" i="1"/>
  <c r="H117" i="1"/>
  <c r="H118" i="1"/>
  <c r="H119" i="1"/>
  <c r="H120" i="1"/>
  <c r="H121" i="1"/>
  <c r="H122" i="1"/>
  <c r="K128" i="1"/>
  <c r="J128" i="1"/>
  <c r="I128" i="1"/>
  <c r="H128" i="1"/>
  <c r="K127" i="1"/>
  <c r="J127" i="1"/>
  <c r="I127" i="1"/>
  <c r="H127" i="1"/>
  <c r="K126" i="1"/>
  <c r="J126" i="1"/>
  <c r="I126" i="1"/>
  <c r="H126" i="1"/>
  <c r="K125" i="1"/>
  <c r="J125" i="1"/>
  <c r="I125" i="1"/>
  <c r="H125" i="1"/>
  <c r="K124" i="1"/>
  <c r="J124" i="1"/>
  <c r="I124" i="1"/>
  <c r="H124" i="1"/>
  <c r="K123" i="1"/>
  <c r="J123" i="1"/>
  <c r="I123" i="1"/>
  <c r="H123" i="1"/>
  <c r="K116" i="1"/>
  <c r="J116" i="1"/>
  <c r="I116" i="1"/>
  <c r="H116" i="1"/>
  <c r="K115" i="1"/>
  <c r="J115" i="1"/>
  <c r="I115" i="1"/>
  <c r="H115" i="1"/>
  <c r="K109" i="1"/>
  <c r="J109" i="1"/>
  <c r="I109" i="1"/>
  <c r="H109" i="1"/>
  <c r="K108" i="1"/>
  <c r="J108" i="1"/>
  <c r="I108" i="1"/>
  <c r="H108" i="1"/>
  <c r="K107" i="1"/>
  <c r="J107" i="1"/>
  <c r="I107" i="1"/>
  <c r="H107" i="1"/>
  <c r="K106" i="1"/>
  <c r="J106" i="1"/>
  <c r="I106" i="1"/>
  <c r="H106" i="1"/>
  <c r="K105" i="1"/>
  <c r="J105" i="1"/>
  <c r="I105" i="1"/>
  <c r="H105" i="1"/>
  <c r="K104" i="1"/>
  <c r="J104" i="1"/>
  <c r="I104" i="1"/>
  <c r="H104" i="1"/>
  <c r="K103" i="1"/>
  <c r="J103" i="1"/>
  <c r="I103" i="1"/>
  <c r="H103" i="1"/>
  <c r="K102" i="1"/>
  <c r="J102" i="1"/>
  <c r="I102" i="1"/>
  <c r="H102" i="1"/>
  <c r="K71" i="1"/>
  <c r="K72" i="1"/>
  <c r="J71" i="1"/>
  <c r="J72" i="1"/>
  <c r="I71" i="1"/>
  <c r="I72" i="1"/>
  <c r="H71" i="1"/>
  <c r="H72" i="1"/>
  <c r="K79" i="1"/>
  <c r="J79" i="1"/>
  <c r="I79" i="1"/>
  <c r="H79" i="1"/>
  <c r="K78" i="1"/>
  <c r="J78" i="1"/>
  <c r="I78" i="1"/>
  <c r="H78" i="1"/>
  <c r="K77" i="1"/>
  <c r="J77" i="1"/>
  <c r="I77" i="1"/>
  <c r="H77" i="1"/>
  <c r="K76" i="1"/>
  <c r="J76" i="1"/>
  <c r="I76" i="1"/>
  <c r="H76" i="1"/>
  <c r="K75" i="1"/>
  <c r="J75" i="1"/>
  <c r="I75" i="1"/>
  <c r="H75" i="1"/>
  <c r="K74" i="1"/>
  <c r="J74" i="1"/>
  <c r="I74" i="1"/>
  <c r="H74" i="1"/>
  <c r="K73" i="1"/>
  <c r="J73" i="1"/>
  <c r="I73" i="1"/>
  <c r="H73" i="1"/>
  <c r="K70" i="1"/>
  <c r="J70" i="1"/>
  <c r="I70" i="1"/>
  <c r="H70" i="1"/>
  <c r="K69" i="1"/>
  <c r="J69" i="1"/>
  <c r="I69" i="1"/>
  <c r="H69" i="1"/>
  <c r="K59" i="1"/>
  <c r="K60" i="1"/>
  <c r="J59" i="1"/>
  <c r="J60" i="1"/>
  <c r="I59" i="1"/>
  <c r="I60" i="1"/>
  <c r="H59" i="1"/>
  <c r="H60" i="1"/>
  <c r="K14" i="1"/>
  <c r="K15" i="1"/>
  <c r="K16" i="1"/>
  <c r="K17" i="1"/>
  <c r="K18" i="1"/>
  <c r="K19" i="1"/>
  <c r="K20" i="1"/>
  <c r="K21" i="1"/>
  <c r="K22" i="1"/>
  <c r="J14" i="1"/>
  <c r="J15" i="1"/>
  <c r="J16" i="1"/>
  <c r="J17" i="1"/>
  <c r="J18" i="1"/>
  <c r="J19" i="1"/>
  <c r="J20" i="1"/>
  <c r="J21" i="1"/>
  <c r="J22" i="1"/>
  <c r="I14" i="1"/>
  <c r="I15" i="1"/>
  <c r="I16" i="1"/>
  <c r="I17" i="1"/>
  <c r="I18" i="1"/>
  <c r="I19" i="1"/>
  <c r="I20" i="1"/>
  <c r="I21" i="1"/>
  <c r="I22" i="1"/>
  <c r="H14" i="1"/>
  <c r="H15" i="1"/>
  <c r="H16" i="1"/>
  <c r="H17" i="1"/>
  <c r="H18" i="1"/>
  <c r="H19" i="1"/>
  <c r="H20" i="1"/>
  <c r="H21" i="1"/>
  <c r="H22" i="1"/>
  <c r="H35" i="1"/>
  <c r="I35" i="1"/>
  <c r="J35" i="1"/>
  <c r="K35" i="1"/>
  <c r="H36" i="1"/>
  <c r="I36" i="1"/>
  <c r="J36" i="1"/>
  <c r="K36" i="1"/>
  <c r="H37" i="1"/>
  <c r="I37" i="1"/>
  <c r="J37" i="1"/>
  <c r="K37" i="1"/>
  <c r="H38" i="1"/>
  <c r="I38" i="1"/>
  <c r="J38" i="1"/>
  <c r="K38" i="1"/>
  <c r="H39" i="1"/>
  <c r="I39" i="1"/>
  <c r="J39" i="1"/>
  <c r="K39" i="1"/>
  <c r="H40" i="1"/>
  <c r="I40" i="1"/>
  <c r="J40" i="1"/>
  <c r="K40" i="1"/>
  <c r="H41" i="1"/>
  <c r="I41" i="1"/>
  <c r="J41" i="1"/>
  <c r="K41" i="1"/>
  <c r="H42" i="1"/>
  <c r="I42" i="1"/>
  <c r="J42" i="1"/>
  <c r="K42" i="1"/>
  <c r="H43" i="1"/>
  <c r="I43" i="1"/>
  <c r="J43" i="1"/>
  <c r="K43" i="1"/>
  <c r="L431" i="1" l="1"/>
  <c r="L422" i="1"/>
  <c r="L406" i="1"/>
  <c r="L432" i="1"/>
  <c r="L424" i="1"/>
  <c r="L236" i="1"/>
  <c r="L416" i="1"/>
  <c r="L434" i="1"/>
  <c r="L426" i="1"/>
  <c r="L239" i="1"/>
  <c r="L322" i="1"/>
  <c r="L419" i="1"/>
  <c r="L411" i="1"/>
  <c r="L429" i="1"/>
  <c r="L848" i="1"/>
  <c r="L320" i="1"/>
  <c r="L409" i="1"/>
  <c r="L435" i="1"/>
  <c r="L427" i="1"/>
  <c r="L326" i="1"/>
  <c r="L318" i="1"/>
  <c r="L423" i="1"/>
  <c r="L415" i="1"/>
  <c r="L407" i="1"/>
  <c r="L425" i="1"/>
  <c r="L324" i="1"/>
  <c r="L316" i="1"/>
  <c r="L421" i="1"/>
  <c r="L413" i="1"/>
  <c r="L405" i="1"/>
  <c r="L323" i="1"/>
  <c r="L420" i="1"/>
  <c r="L412" i="1"/>
  <c r="L404" i="1"/>
  <c r="L430" i="1"/>
  <c r="L321" i="1"/>
  <c r="L418" i="1"/>
  <c r="L428" i="1"/>
  <c r="L828" i="1"/>
  <c r="L827" i="1" s="1"/>
  <c r="L317" i="1"/>
  <c r="L414" i="1"/>
  <c r="L410" i="1"/>
  <c r="L408" i="1"/>
  <c r="L417" i="1"/>
  <c r="L787" i="1"/>
  <c r="L788" i="1"/>
  <c r="L789" i="1"/>
  <c r="L790" i="1"/>
  <c r="L786" i="1"/>
  <c r="L678" i="1"/>
  <c r="L680" i="1"/>
  <c r="L683" i="1"/>
  <c r="L802" i="1"/>
  <c r="L808" i="1"/>
  <c r="L839" i="1"/>
  <c r="L840" i="1"/>
  <c r="L849" i="1"/>
  <c r="L850" i="1"/>
  <c r="L684" i="1"/>
  <c r="L686" i="1"/>
  <c r="L694" i="1"/>
  <c r="L710" i="1"/>
  <c r="L711" i="1"/>
  <c r="L716" i="1"/>
  <c r="L761" i="1"/>
  <c r="L781" i="1"/>
  <c r="L782" i="1"/>
  <c r="L237" i="1"/>
  <c r="L810" i="1"/>
  <c r="L812" i="1"/>
  <c r="L813" i="1"/>
  <c r="L814" i="1"/>
  <c r="L815" i="1"/>
  <c r="L816" i="1"/>
  <c r="L801" i="1"/>
  <c r="L838" i="1"/>
  <c r="L832" i="1"/>
  <c r="L433" i="1"/>
  <c r="L784" i="1"/>
  <c r="L804" i="1"/>
  <c r="L805" i="1"/>
  <c r="L806" i="1"/>
  <c r="L807" i="1"/>
  <c r="L818" i="1"/>
  <c r="L833" i="1"/>
  <c r="L791" i="1"/>
  <c r="L792" i="1"/>
  <c r="L799" i="1"/>
  <c r="L800" i="1"/>
  <c r="L841" i="1"/>
  <c r="L774" i="1"/>
  <c r="L775" i="1"/>
  <c r="L783" i="1"/>
  <c r="L793" i="1"/>
  <c r="L809" i="1"/>
  <c r="L817" i="1"/>
  <c r="L763" i="1"/>
  <c r="L785" i="1"/>
  <c r="L803" i="1"/>
  <c r="L811" i="1"/>
  <c r="L819" i="1"/>
  <c r="L820" i="1"/>
  <c r="L726" i="1"/>
  <c r="L773" i="1"/>
  <c r="L724" i="1"/>
  <c r="L732" i="1"/>
  <c r="L736" i="1"/>
  <c r="L737" i="1"/>
  <c r="L738" i="1"/>
  <c r="L759" i="1"/>
  <c r="L760" i="1"/>
  <c r="L660" i="1"/>
  <c r="L708" i="1"/>
  <c r="L720" i="1"/>
  <c r="L721" i="1"/>
  <c r="L722" i="1"/>
  <c r="L740" i="1"/>
  <c r="L762" i="1"/>
  <c r="L718" i="1"/>
  <c r="L728" i="1"/>
  <c r="L729" i="1"/>
  <c r="L730" i="1"/>
  <c r="L769" i="1"/>
  <c r="L768" i="1" s="1"/>
  <c r="L661" i="1"/>
  <c r="L674" i="1"/>
  <c r="L734" i="1"/>
  <c r="L690" i="1"/>
  <c r="L696" i="1"/>
  <c r="L699" i="1"/>
  <c r="L712" i="1"/>
  <c r="L717" i="1"/>
  <c r="L725" i="1"/>
  <c r="L733" i="1"/>
  <c r="L672" i="1"/>
  <c r="L675" i="1"/>
  <c r="L676" i="1"/>
  <c r="L698" i="1"/>
  <c r="L709" i="1"/>
  <c r="L719" i="1"/>
  <c r="L727" i="1"/>
  <c r="L735" i="1"/>
  <c r="L325" i="1"/>
  <c r="L599" i="1"/>
  <c r="L659" i="1"/>
  <c r="L682" i="1"/>
  <c r="L688" i="1"/>
  <c r="L691" i="1"/>
  <c r="L692" i="1"/>
  <c r="L723" i="1"/>
  <c r="L731" i="1"/>
  <c r="L739" i="1"/>
  <c r="L700" i="1"/>
  <c r="L598" i="1"/>
  <c r="L677" i="1"/>
  <c r="L685" i="1"/>
  <c r="L693" i="1"/>
  <c r="L485" i="1"/>
  <c r="L478" i="1"/>
  <c r="L671" i="1"/>
  <c r="L679" i="1"/>
  <c r="L687" i="1"/>
  <c r="L695" i="1"/>
  <c r="L438" i="1"/>
  <c r="L673" i="1"/>
  <c r="L681" i="1"/>
  <c r="L689" i="1"/>
  <c r="L697" i="1"/>
  <c r="L577" i="1"/>
  <c r="L604" i="1"/>
  <c r="L612" i="1"/>
  <c r="L620" i="1"/>
  <c r="L600" i="1"/>
  <c r="L601" i="1"/>
  <c r="L602" i="1"/>
  <c r="L607" i="1"/>
  <c r="L608" i="1"/>
  <c r="L609" i="1"/>
  <c r="L610" i="1"/>
  <c r="L615" i="1"/>
  <c r="L616" i="1"/>
  <c r="L617" i="1"/>
  <c r="L618" i="1"/>
  <c r="L623" i="1"/>
  <c r="L585" i="1"/>
  <c r="L587" i="1"/>
  <c r="L606" i="1"/>
  <c r="L614" i="1"/>
  <c r="L622" i="1"/>
  <c r="L547" i="1"/>
  <c r="L553" i="1"/>
  <c r="L605" i="1"/>
  <c r="L613" i="1"/>
  <c r="L621" i="1"/>
  <c r="L474" i="1"/>
  <c r="L470" i="1"/>
  <c r="L466" i="1"/>
  <c r="L319" i="1"/>
  <c r="L315" i="1"/>
  <c r="L557" i="1"/>
  <c r="L558" i="1"/>
  <c r="L559" i="1"/>
  <c r="L561" i="1"/>
  <c r="L565" i="1"/>
  <c r="L566" i="1"/>
  <c r="L567" i="1"/>
  <c r="L569" i="1"/>
  <c r="L603" i="1"/>
  <c r="L611" i="1"/>
  <c r="L619" i="1"/>
  <c r="L549" i="1"/>
  <c r="L550" i="1"/>
  <c r="L551" i="1"/>
  <c r="L571" i="1"/>
  <c r="L581" i="1"/>
  <c r="L582" i="1"/>
  <c r="L583" i="1"/>
  <c r="L579" i="1"/>
  <c r="L555" i="1"/>
  <c r="L563" i="1"/>
  <c r="L573" i="1"/>
  <c r="L574" i="1"/>
  <c r="L575" i="1"/>
  <c r="L546" i="1"/>
  <c r="L554" i="1"/>
  <c r="L562" i="1"/>
  <c r="L570" i="1"/>
  <c r="L578" i="1"/>
  <c r="L586" i="1"/>
  <c r="L292" i="1"/>
  <c r="L436" i="1"/>
  <c r="L447" i="1"/>
  <c r="L443" i="1"/>
  <c r="L439" i="1"/>
  <c r="L479" i="1"/>
  <c r="L475" i="1"/>
  <c r="L471" i="1"/>
  <c r="L467" i="1"/>
  <c r="L548" i="1"/>
  <c r="L556" i="1"/>
  <c r="L564" i="1"/>
  <c r="L572" i="1"/>
  <c r="L580" i="1"/>
  <c r="L588" i="1"/>
  <c r="L445" i="1"/>
  <c r="L552" i="1"/>
  <c r="L560" i="1"/>
  <c r="L568" i="1"/>
  <c r="L576" i="1"/>
  <c r="L584" i="1"/>
  <c r="L477" i="1"/>
  <c r="L473" i="1"/>
  <c r="L469" i="1"/>
  <c r="L465" i="1"/>
  <c r="L299" i="1"/>
  <c r="L448" i="1"/>
  <c r="L444" i="1"/>
  <c r="L480" i="1"/>
  <c r="L476" i="1"/>
  <c r="L472" i="1"/>
  <c r="L468" i="1"/>
  <c r="L464" i="1"/>
  <c r="L487" i="1"/>
  <c r="L497" i="1"/>
  <c r="L499" i="1"/>
  <c r="L501" i="1"/>
  <c r="L503" i="1"/>
  <c r="L505" i="1"/>
  <c r="L507" i="1"/>
  <c r="L509" i="1"/>
  <c r="L511" i="1"/>
  <c r="L513" i="1"/>
  <c r="L515" i="1"/>
  <c r="L517" i="1"/>
  <c r="L519" i="1"/>
  <c r="L301" i="1"/>
  <c r="L303" i="1"/>
  <c r="L305" i="1"/>
  <c r="L298" i="1"/>
  <c r="L446" i="1"/>
  <c r="L521" i="1"/>
  <c r="L523" i="1"/>
  <c r="L348" i="1"/>
  <c r="L358" i="1"/>
  <c r="L360" i="1"/>
  <c r="L356" i="1"/>
  <c r="L307" i="1"/>
  <c r="L294" i="1"/>
  <c r="L393" i="1"/>
  <c r="L442" i="1"/>
  <c r="L525" i="1"/>
  <c r="L395" i="1"/>
  <c r="L461" i="1"/>
  <c r="L463" i="1"/>
  <c r="L488" i="1"/>
  <c r="L490" i="1"/>
  <c r="L492" i="1"/>
  <c r="L494" i="1"/>
  <c r="L496" i="1"/>
  <c r="L527" i="1"/>
  <c r="L314" i="1"/>
  <c r="L328" i="1"/>
  <c r="L330" i="1"/>
  <c r="L332" i="1"/>
  <c r="L334" i="1"/>
  <c r="L336" i="1"/>
  <c r="L338" i="1"/>
  <c r="L340" i="1"/>
  <c r="L349" i="1"/>
  <c r="L462" i="1"/>
  <c r="L481" i="1"/>
  <c r="L483" i="1"/>
  <c r="L489" i="1"/>
  <c r="L491" i="1"/>
  <c r="L493" i="1"/>
  <c r="L495" i="1"/>
  <c r="L440" i="1"/>
  <c r="L482" i="1"/>
  <c r="L484" i="1"/>
  <c r="L280" i="1"/>
  <c r="L486" i="1"/>
  <c r="L498" i="1"/>
  <c r="L500" i="1"/>
  <c r="L502" i="1"/>
  <c r="L504" i="1"/>
  <c r="L506" i="1"/>
  <c r="L508" i="1"/>
  <c r="L510" i="1"/>
  <c r="L512" i="1"/>
  <c r="L514" i="1"/>
  <c r="L516" i="1"/>
  <c r="L518" i="1"/>
  <c r="L520" i="1"/>
  <c r="L522" i="1"/>
  <c r="L524" i="1"/>
  <c r="L526" i="1"/>
  <c r="L441" i="1"/>
  <c r="L437" i="1"/>
  <c r="L278" i="1"/>
  <c r="L296" i="1"/>
  <c r="L347" i="1"/>
  <c r="L354" i="1"/>
  <c r="L362" i="1"/>
  <c r="L364" i="1"/>
  <c r="L357" i="1"/>
  <c r="L359" i="1"/>
  <c r="L355" i="1"/>
  <c r="L391" i="1"/>
  <c r="L281" i="1"/>
  <c r="L277" i="1"/>
  <c r="L279" i="1"/>
  <c r="L295" i="1"/>
  <c r="L297" i="1"/>
  <c r="L377" i="1"/>
  <c r="L379" i="1"/>
  <c r="L385" i="1"/>
  <c r="L372" i="1"/>
  <c r="L373" i="1"/>
  <c r="L374" i="1"/>
  <c r="L375" i="1"/>
  <c r="L376" i="1"/>
  <c r="L388" i="1"/>
  <c r="L387" i="1"/>
  <c r="L381" i="1"/>
  <c r="L382" i="1"/>
  <c r="L383" i="1"/>
  <c r="L384" i="1"/>
  <c r="L389" i="1"/>
  <c r="L189" i="1"/>
  <c r="L191" i="1"/>
  <c r="L193" i="1"/>
  <c r="L195" i="1"/>
  <c r="L197" i="1"/>
  <c r="L199" i="1"/>
  <c r="L188" i="1"/>
  <c r="L221" i="1"/>
  <c r="L223" i="1"/>
  <c r="L225" i="1"/>
  <c r="L227" i="1"/>
  <c r="L229" i="1"/>
  <c r="L240" i="1"/>
  <c r="L242" i="1"/>
  <c r="L244" i="1"/>
  <c r="L246" i="1"/>
  <c r="L248" i="1"/>
  <c r="L313" i="1"/>
  <c r="L327" i="1"/>
  <c r="L329" i="1"/>
  <c r="L331" i="1"/>
  <c r="L333" i="1"/>
  <c r="L335" i="1"/>
  <c r="L337" i="1"/>
  <c r="L339" i="1"/>
  <c r="L378" i="1"/>
  <c r="L392" i="1"/>
  <c r="L394" i="1"/>
  <c r="L154" i="1"/>
  <c r="L156" i="1"/>
  <c r="L152" i="1"/>
  <c r="L293" i="1"/>
  <c r="L300" i="1"/>
  <c r="L302" i="1"/>
  <c r="L304" i="1"/>
  <c r="L306" i="1"/>
  <c r="L361" i="1"/>
  <c r="L363" i="1"/>
  <c r="L365" i="1"/>
  <c r="L371" i="1"/>
  <c r="L380" i="1"/>
  <c r="L386" i="1"/>
  <c r="L238" i="1"/>
  <c r="L390" i="1"/>
  <c r="L220" i="1"/>
  <c r="L224" i="1"/>
  <c r="L226" i="1"/>
  <c r="L228" i="1"/>
  <c r="L235" i="1"/>
  <c r="L222" i="1"/>
  <c r="L241" i="1"/>
  <c r="L243" i="1"/>
  <c r="L245" i="1"/>
  <c r="L247" i="1"/>
  <c r="L102" i="1"/>
  <c r="L107" i="1"/>
  <c r="L108" i="1"/>
  <c r="L109" i="1"/>
  <c r="L149" i="1"/>
  <c r="L157" i="1"/>
  <c r="L159" i="1"/>
  <c r="L161" i="1"/>
  <c r="L163" i="1"/>
  <c r="L153" i="1"/>
  <c r="L155" i="1"/>
  <c r="L151" i="1"/>
  <c r="L180" i="1"/>
  <c r="L187" i="1"/>
  <c r="L190" i="1"/>
  <c r="L192" i="1"/>
  <c r="L194" i="1"/>
  <c r="L196" i="1"/>
  <c r="L198" i="1"/>
  <c r="L206" i="1"/>
  <c r="L208" i="1"/>
  <c r="L210" i="1"/>
  <c r="L211" i="1"/>
  <c r="L213" i="1"/>
  <c r="L205" i="1"/>
  <c r="L207" i="1"/>
  <c r="L209" i="1"/>
  <c r="L212" i="1"/>
  <c r="L214" i="1"/>
  <c r="L179" i="1"/>
  <c r="L171" i="1"/>
  <c r="L173" i="1"/>
  <c r="L177" i="1"/>
  <c r="L116" i="1"/>
  <c r="L128" i="1"/>
  <c r="L121" i="1"/>
  <c r="L117" i="1"/>
  <c r="L119" i="1"/>
  <c r="L150" i="1"/>
  <c r="L158" i="1"/>
  <c r="L160" i="1"/>
  <c r="L162" i="1"/>
  <c r="L164" i="1"/>
  <c r="L170" i="1"/>
  <c r="L172" i="1"/>
  <c r="L174" i="1"/>
  <c r="L176" i="1"/>
  <c r="L178" i="1"/>
  <c r="L175" i="1"/>
  <c r="L181" i="1"/>
  <c r="L135" i="1"/>
  <c r="L137" i="1"/>
  <c r="L139" i="1"/>
  <c r="L141" i="1"/>
  <c r="L143" i="1"/>
  <c r="L125" i="1"/>
  <c r="L126" i="1"/>
  <c r="L127" i="1"/>
  <c r="L120" i="1"/>
  <c r="L122" i="1"/>
  <c r="L118" i="1"/>
  <c r="L124" i="1"/>
  <c r="L134" i="1"/>
  <c r="L136" i="1"/>
  <c r="L138" i="1"/>
  <c r="L140" i="1"/>
  <c r="L142" i="1"/>
  <c r="L115" i="1"/>
  <c r="L104" i="1"/>
  <c r="L123" i="1"/>
  <c r="L106" i="1"/>
  <c r="L103" i="1"/>
  <c r="L59" i="1"/>
  <c r="L71" i="1"/>
  <c r="L105" i="1"/>
  <c r="L21" i="1"/>
  <c r="L17" i="1"/>
  <c r="L60" i="1"/>
  <c r="L72" i="1"/>
  <c r="L78" i="1"/>
  <c r="L76" i="1"/>
  <c r="L74" i="1"/>
  <c r="L70" i="1"/>
  <c r="L69" i="1"/>
  <c r="L73" i="1"/>
  <c r="L75" i="1"/>
  <c r="L77" i="1"/>
  <c r="L79" i="1"/>
  <c r="L14" i="1"/>
  <c r="L20" i="1"/>
  <c r="L16" i="1"/>
  <c r="L15" i="1"/>
  <c r="L19" i="1"/>
  <c r="L22" i="1"/>
  <c r="L18" i="1"/>
  <c r="L42" i="1"/>
  <c r="L40" i="1"/>
  <c r="L38" i="1"/>
  <c r="L37" i="1"/>
  <c r="L36" i="1"/>
  <c r="L43" i="1"/>
  <c r="L35" i="1"/>
  <c r="L41" i="1"/>
  <c r="L39" i="1"/>
  <c r="K657" i="1"/>
  <c r="J657" i="1"/>
  <c r="I657" i="1"/>
  <c r="H657" i="1"/>
  <c r="K266" i="1"/>
  <c r="J266" i="1"/>
  <c r="I266" i="1"/>
  <c r="H266" i="1"/>
  <c r="K662" i="1"/>
  <c r="J662" i="1"/>
  <c r="I662" i="1"/>
  <c r="H662" i="1"/>
  <c r="K648" i="1"/>
  <c r="J648" i="1"/>
  <c r="I648" i="1"/>
  <c r="K640" i="1"/>
  <c r="J640" i="1"/>
  <c r="I640" i="1"/>
  <c r="H640" i="1"/>
  <c r="K639" i="1"/>
  <c r="J639" i="1"/>
  <c r="I639" i="1"/>
  <c r="H639" i="1"/>
  <c r="K654" i="1"/>
  <c r="J654" i="1"/>
  <c r="I654" i="1"/>
  <c r="H654" i="1"/>
  <c r="K653" i="1"/>
  <c r="J653" i="1"/>
  <c r="I653" i="1"/>
  <c r="H653" i="1"/>
  <c r="K268" i="1"/>
  <c r="J268" i="1"/>
  <c r="I268" i="1"/>
  <c r="H268" i="1"/>
  <c r="K261" i="1"/>
  <c r="J261" i="1"/>
  <c r="I261" i="1"/>
  <c r="H261" i="1"/>
  <c r="K264" i="1"/>
  <c r="K265" i="1"/>
  <c r="K267" i="1"/>
  <c r="J264" i="1"/>
  <c r="J265" i="1"/>
  <c r="J267" i="1"/>
  <c r="I264" i="1"/>
  <c r="I265" i="1"/>
  <c r="I267" i="1"/>
  <c r="H264" i="1"/>
  <c r="H265" i="1"/>
  <c r="H267" i="1"/>
  <c r="K642" i="1"/>
  <c r="J642" i="1"/>
  <c r="I642" i="1"/>
  <c r="H642" i="1"/>
  <c r="K641" i="1"/>
  <c r="J641" i="1"/>
  <c r="I641" i="1"/>
  <c r="H641" i="1"/>
  <c r="K638" i="1"/>
  <c r="J638" i="1"/>
  <c r="I638" i="1"/>
  <c r="H638" i="1"/>
  <c r="K652" i="1"/>
  <c r="J652" i="1"/>
  <c r="I652" i="1"/>
  <c r="H652" i="1"/>
  <c r="K651" i="1"/>
  <c r="J651" i="1"/>
  <c r="I651" i="1"/>
  <c r="H651" i="1"/>
  <c r="L837" i="1" l="1"/>
  <c r="L831" i="1"/>
  <c r="L798" i="1"/>
  <c r="L780" i="1"/>
  <c r="L772" i="1"/>
  <c r="L758" i="1"/>
  <c r="L715" i="1"/>
  <c r="L707" i="1"/>
  <c r="L670" i="1"/>
  <c r="L597" i="1"/>
  <c r="L545" i="1"/>
  <c r="L460" i="1"/>
  <c r="L370" i="1"/>
  <c r="L353" i="1"/>
  <c r="L312" i="1"/>
  <c r="L291" i="1"/>
  <c r="L234" i="1"/>
  <c r="L219" i="1"/>
  <c r="L204" i="1"/>
  <c r="L186" i="1"/>
  <c r="L169" i="1"/>
  <c r="L148" i="1"/>
  <c r="L133" i="1"/>
  <c r="L114" i="1"/>
  <c r="L101" i="1"/>
  <c r="L68" i="1"/>
  <c r="L34" i="1"/>
  <c r="L648" i="1"/>
  <c r="L657" i="1"/>
  <c r="K663" i="1"/>
  <c r="J663" i="1"/>
  <c r="I663" i="1"/>
  <c r="H663" i="1"/>
  <c r="K655" i="1" l="1"/>
  <c r="J655" i="1"/>
  <c r="I655" i="1"/>
  <c r="H655" i="1"/>
  <c r="H650" i="1"/>
  <c r="I650" i="1"/>
  <c r="J650" i="1"/>
  <c r="K650" i="1"/>
  <c r="K750" i="1"/>
  <c r="J750" i="1"/>
  <c r="I750" i="1"/>
  <c r="H750" i="1"/>
  <c r="K749" i="1"/>
  <c r="J749" i="1"/>
  <c r="I749" i="1"/>
  <c r="H749" i="1"/>
  <c r="K748" i="1"/>
  <c r="J748" i="1"/>
  <c r="I748" i="1"/>
  <c r="H748" i="1"/>
  <c r="K747" i="1"/>
  <c r="J747" i="1"/>
  <c r="I747" i="1"/>
  <c r="H747" i="1"/>
  <c r="K746" i="1"/>
  <c r="J746" i="1"/>
  <c r="I746" i="1"/>
  <c r="H746" i="1"/>
  <c r="K538" i="1"/>
  <c r="J538" i="1"/>
  <c r="I538" i="1"/>
  <c r="H538" i="1"/>
  <c r="K402" i="1"/>
  <c r="J402" i="1"/>
  <c r="I402" i="1"/>
  <c r="H402" i="1"/>
  <c r="K403" i="1"/>
  <c r="J403" i="1"/>
  <c r="I403" i="1"/>
  <c r="H403" i="1"/>
  <c r="K269" i="1"/>
  <c r="J269" i="1"/>
  <c r="I269" i="1"/>
  <c r="H269" i="1"/>
  <c r="K260" i="1"/>
  <c r="J260" i="1"/>
  <c r="I260" i="1"/>
  <c r="H260" i="1"/>
  <c r="H28" i="1"/>
  <c r="K28" i="1"/>
  <c r="J28" i="1"/>
  <c r="I28" i="1"/>
  <c r="K643" i="1"/>
  <c r="K646" i="1"/>
  <c r="K632" i="1"/>
  <c r="K633" i="1"/>
  <c r="K634" i="1"/>
  <c r="K656" i="1"/>
  <c r="J643" i="1"/>
  <c r="J646" i="1"/>
  <c r="J632" i="1"/>
  <c r="J633" i="1"/>
  <c r="J634" i="1"/>
  <c r="J656" i="1"/>
  <c r="I643" i="1"/>
  <c r="L662" i="1" s="1"/>
  <c r="I646" i="1"/>
  <c r="I632" i="1"/>
  <c r="I633" i="1"/>
  <c r="I634" i="1"/>
  <c r="L651" i="1" s="1"/>
  <c r="I656" i="1"/>
  <c r="H643" i="1"/>
  <c r="H646" i="1"/>
  <c r="H632" i="1"/>
  <c r="H633" i="1"/>
  <c r="H634" i="1"/>
  <c r="H656" i="1"/>
  <c r="K631" i="1"/>
  <c r="J631" i="1"/>
  <c r="I631" i="1"/>
  <c r="H631" i="1"/>
  <c r="K636" i="1"/>
  <c r="K635" i="1"/>
  <c r="K644" i="1"/>
  <c r="K637" i="1"/>
  <c r="K645" i="1"/>
  <c r="K649" i="1"/>
  <c r="J636" i="1"/>
  <c r="J635" i="1"/>
  <c r="J644" i="1"/>
  <c r="J637" i="1"/>
  <c r="J645" i="1"/>
  <c r="J649" i="1"/>
  <c r="I636" i="1"/>
  <c r="L653" i="1" s="1"/>
  <c r="I635" i="1"/>
  <c r="I644" i="1"/>
  <c r="I637" i="1"/>
  <c r="L654" i="1" s="1"/>
  <c r="I645" i="1"/>
  <c r="I649" i="1"/>
  <c r="H636" i="1"/>
  <c r="H635" i="1"/>
  <c r="H644" i="1"/>
  <c r="H637" i="1"/>
  <c r="H645" i="1"/>
  <c r="H649" i="1"/>
  <c r="L638" i="1"/>
  <c r="L639" i="1"/>
  <c r="K283" i="1"/>
  <c r="J283" i="1"/>
  <c r="I283" i="1"/>
  <c r="H283" i="1"/>
  <c r="K658" i="1"/>
  <c r="J658" i="1"/>
  <c r="I658" i="1"/>
  <c r="H658" i="1"/>
  <c r="K286" i="1"/>
  <c r="J286" i="1"/>
  <c r="I286" i="1"/>
  <c r="H286" i="1"/>
  <c r="K258" i="1"/>
  <c r="J258" i="1"/>
  <c r="I258" i="1"/>
  <c r="H258" i="1"/>
  <c r="K257" i="1"/>
  <c r="J257" i="1"/>
  <c r="I257" i="1"/>
  <c r="H257" i="1"/>
  <c r="K450" i="1"/>
  <c r="J450" i="1"/>
  <c r="I450" i="1"/>
  <c r="H450" i="1"/>
  <c r="K284" i="1"/>
  <c r="J284" i="1"/>
  <c r="I284" i="1"/>
  <c r="H284" i="1"/>
  <c r="K282" i="1"/>
  <c r="J282" i="1"/>
  <c r="I282" i="1"/>
  <c r="H282" i="1"/>
  <c r="K276" i="1"/>
  <c r="J276" i="1"/>
  <c r="I276" i="1"/>
  <c r="H276" i="1"/>
  <c r="L640" i="1"/>
  <c r="K647" i="1"/>
  <c r="J647" i="1"/>
  <c r="I647" i="1"/>
  <c r="H647" i="1"/>
  <c r="K753" i="1"/>
  <c r="J753" i="1"/>
  <c r="I753" i="1"/>
  <c r="H753" i="1"/>
  <c r="K752" i="1"/>
  <c r="J752" i="1"/>
  <c r="I752" i="1"/>
  <c r="H752" i="1"/>
  <c r="K751" i="1"/>
  <c r="J751" i="1"/>
  <c r="I751" i="1"/>
  <c r="H751" i="1"/>
  <c r="K630" i="1"/>
  <c r="J630" i="1"/>
  <c r="I630" i="1"/>
  <c r="H630" i="1"/>
  <c r="K542" i="1"/>
  <c r="J542" i="1"/>
  <c r="I542" i="1"/>
  <c r="H542" i="1"/>
  <c r="K263" i="1"/>
  <c r="J263" i="1"/>
  <c r="I263" i="1"/>
  <c r="H263" i="1"/>
  <c r="K262" i="1"/>
  <c r="J262" i="1"/>
  <c r="I262" i="1"/>
  <c r="H262" i="1"/>
  <c r="K259" i="1"/>
  <c r="J259" i="1"/>
  <c r="I259" i="1"/>
  <c r="H259" i="1"/>
  <c r="K256" i="1"/>
  <c r="J256" i="1"/>
  <c r="I256" i="1"/>
  <c r="H256" i="1"/>
  <c r="K255" i="1"/>
  <c r="J255" i="1"/>
  <c r="I255" i="1"/>
  <c r="H255" i="1"/>
  <c r="K254" i="1"/>
  <c r="J254" i="1"/>
  <c r="I254" i="1"/>
  <c r="H254" i="1"/>
  <c r="K87" i="1"/>
  <c r="K88" i="1"/>
  <c r="K89" i="1"/>
  <c r="K90" i="1"/>
  <c r="K91" i="1"/>
  <c r="K92" i="1"/>
  <c r="K93" i="1"/>
  <c r="K94" i="1"/>
  <c r="J87" i="1"/>
  <c r="J88" i="1"/>
  <c r="J89" i="1"/>
  <c r="J90" i="1"/>
  <c r="J91" i="1"/>
  <c r="J92" i="1"/>
  <c r="J93" i="1"/>
  <c r="J94" i="1"/>
  <c r="I87" i="1"/>
  <c r="I88" i="1"/>
  <c r="I89" i="1"/>
  <c r="I90" i="1"/>
  <c r="I91" i="1"/>
  <c r="I92" i="1"/>
  <c r="I93" i="1"/>
  <c r="L264" i="1" s="1"/>
  <c r="I94" i="1"/>
  <c r="H87" i="1"/>
  <c r="H88" i="1"/>
  <c r="H89" i="1"/>
  <c r="H90" i="1"/>
  <c r="H91" i="1"/>
  <c r="H92" i="1"/>
  <c r="H93" i="1"/>
  <c r="H94" i="1"/>
  <c r="H27" i="1"/>
  <c r="J27" i="1"/>
  <c r="I27" i="1"/>
  <c r="K27" i="1"/>
  <c r="K24" i="1"/>
  <c r="K25" i="1"/>
  <c r="J24" i="1"/>
  <c r="J25" i="1"/>
  <c r="I25" i="1"/>
  <c r="I24" i="1"/>
  <c r="H24" i="1"/>
  <c r="H25" i="1"/>
  <c r="K26" i="1"/>
  <c r="J26" i="1"/>
  <c r="I26" i="1"/>
  <c r="H26" i="1"/>
  <c r="L663" i="1" l="1"/>
  <c r="L641" i="1"/>
  <c r="L642" i="1"/>
  <c r="L652" i="1"/>
  <c r="L94" i="1"/>
  <c r="L265" i="1"/>
  <c r="L90" i="1"/>
  <c r="L261" i="1"/>
  <c r="L655" i="1"/>
  <c r="L650" i="1"/>
  <c r="L746" i="1"/>
  <c r="L747" i="1"/>
  <c r="L748" i="1"/>
  <c r="L749" i="1"/>
  <c r="L750" i="1"/>
  <c r="L538" i="1"/>
  <c r="L634" i="1"/>
  <c r="L633" i="1"/>
  <c r="L260" i="1"/>
  <c r="L656" i="1"/>
  <c r="L632" i="1"/>
  <c r="L646" i="1"/>
  <c r="L28" i="1"/>
  <c r="L631" i="1"/>
  <c r="L649" i="1"/>
  <c r="L635" i="1"/>
  <c r="L637" i="1"/>
  <c r="L644" i="1"/>
  <c r="L645" i="1"/>
  <c r="L636" i="1"/>
  <c r="L283" i="1"/>
  <c r="L286" i="1"/>
  <c r="L258" i="1"/>
  <c r="L658" i="1"/>
  <c r="L87" i="1"/>
  <c r="L284" i="1"/>
  <c r="L282" i="1"/>
  <c r="L276" i="1"/>
  <c r="L647" i="1"/>
  <c r="L630" i="1"/>
  <c r="L752" i="1"/>
  <c r="L751" i="1"/>
  <c r="L753" i="1"/>
  <c r="L542" i="1"/>
  <c r="L88" i="1"/>
  <c r="L263" i="1"/>
  <c r="L259" i="1"/>
  <c r="L262" i="1"/>
  <c r="L256" i="1"/>
  <c r="L89" i="1"/>
  <c r="L27" i="1"/>
  <c r="L24" i="1"/>
  <c r="L25" i="1"/>
  <c r="L26" i="1"/>
  <c r="L745" i="1" l="1"/>
  <c r="K285" i="1"/>
  <c r="J285" i="1"/>
  <c r="I285" i="1"/>
  <c r="H285" i="1"/>
  <c r="L269" i="1"/>
  <c r="L268" i="1"/>
  <c r="K96" i="1"/>
  <c r="J96" i="1"/>
  <c r="I96" i="1"/>
  <c r="L267" i="1" s="1"/>
  <c r="H96" i="1"/>
  <c r="K95" i="1"/>
  <c r="J95" i="1"/>
  <c r="I95" i="1"/>
  <c r="L266" i="1" s="1"/>
  <c r="H95" i="1"/>
  <c r="K86" i="1"/>
  <c r="J86" i="1"/>
  <c r="I86" i="1"/>
  <c r="L257" i="1" s="1"/>
  <c r="H86" i="1"/>
  <c r="K58" i="1"/>
  <c r="K61" i="1"/>
  <c r="J58" i="1"/>
  <c r="J61" i="1"/>
  <c r="I58" i="1"/>
  <c r="I61" i="1"/>
  <c r="H58" i="1"/>
  <c r="H61" i="1"/>
  <c r="H62" i="1"/>
  <c r="H63" i="1"/>
  <c r="K50" i="1"/>
  <c r="J50" i="1"/>
  <c r="I50" i="1"/>
  <c r="L92" i="1" s="1"/>
  <c r="L93" i="1"/>
  <c r="H50" i="1"/>
  <c r="L402" i="1" l="1"/>
  <c r="L403" i="1"/>
  <c r="L285" i="1"/>
  <c r="L275" i="1" s="1"/>
  <c r="L86" i="1"/>
  <c r="L50" i="1"/>
  <c r="L58" i="1"/>
  <c r="L61" i="1"/>
  <c r="K57" i="1"/>
  <c r="J57" i="1"/>
  <c r="I57" i="1"/>
  <c r="H57" i="1"/>
  <c r="L57" i="1" l="1"/>
  <c r="L450" i="1"/>
  <c r="K62" i="1" l="1"/>
  <c r="J62" i="1"/>
  <c r="I62" i="1"/>
  <c r="L254" i="1" s="1"/>
  <c r="K540" i="1"/>
  <c r="J540" i="1"/>
  <c r="I540" i="1"/>
  <c r="H540" i="1"/>
  <c r="L62" i="1" l="1"/>
  <c r="L540" i="1"/>
  <c r="K451" i="1"/>
  <c r="J451" i="1"/>
  <c r="I451" i="1"/>
  <c r="H451" i="1"/>
  <c r="K539" i="1"/>
  <c r="K541" i="1"/>
  <c r="J539" i="1"/>
  <c r="J541" i="1"/>
  <c r="I539" i="1"/>
  <c r="I541" i="1"/>
  <c r="H539" i="1"/>
  <c r="H541" i="1"/>
  <c r="L643" i="1"/>
  <c r="K537" i="1"/>
  <c r="J537" i="1"/>
  <c r="I537" i="1"/>
  <c r="H537" i="1"/>
  <c r="K449" i="1"/>
  <c r="H449" i="1"/>
  <c r="L629" i="1" l="1"/>
  <c r="L628" i="1" s="1"/>
  <c r="L451" i="1"/>
  <c r="L541" i="1"/>
  <c r="L539" i="1"/>
  <c r="L537" i="1"/>
  <c r="L449" i="1"/>
  <c r="L401" i="1" l="1"/>
  <c r="L536" i="1"/>
  <c r="K270" i="1"/>
  <c r="J270" i="1"/>
  <c r="I270" i="1"/>
  <c r="H270" i="1"/>
  <c r="K63" i="1"/>
  <c r="J63" i="1"/>
  <c r="I63" i="1"/>
  <c r="L255" i="1" l="1"/>
  <c r="L63" i="1"/>
  <c r="L270" i="1"/>
  <c r="K49" i="1"/>
  <c r="J49" i="1"/>
  <c r="I49" i="1"/>
  <c r="L91" i="1" s="1"/>
  <c r="H49" i="1"/>
  <c r="L253" i="1" l="1"/>
  <c r="L49" i="1"/>
  <c r="L48" i="1" s="1"/>
  <c r="A4" i="4" l="1"/>
  <c r="A3" i="4"/>
  <c r="AA8" i="4"/>
  <c r="C7" i="5"/>
  <c r="A3" i="5"/>
  <c r="A4" i="5"/>
  <c r="A6" i="5"/>
  <c r="A5" i="5"/>
  <c r="A26" i="5"/>
  <c r="A25" i="5"/>
  <c r="A22" i="5"/>
  <c r="H13" i="1" l="1"/>
  <c r="Y42" i="4" l="1"/>
  <c r="Y41" i="4"/>
  <c r="K847" i="1"/>
  <c r="J847" i="1"/>
  <c r="I847" i="1"/>
  <c r="K56" i="1"/>
  <c r="J56" i="1"/>
  <c r="I56" i="1"/>
  <c r="K55" i="1"/>
  <c r="J55" i="1"/>
  <c r="I55" i="1"/>
  <c r="L95" i="1" s="1"/>
  <c r="K350" i="1"/>
  <c r="J350" i="1"/>
  <c r="I350" i="1"/>
  <c r="K346" i="1"/>
  <c r="J346" i="1"/>
  <c r="I346" i="1"/>
  <c r="K23" i="1"/>
  <c r="K29" i="1"/>
  <c r="J23" i="1"/>
  <c r="J29" i="1"/>
  <c r="I23" i="1"/>
  <c r="I29" i="1"/>
  <c r="K13" i="1"/>
  <c r="J13" i="1"/>
  <c r="I13" i="1"/>
  <c r="H847" i="1"/>
  <c r="H56" i="1"/>
  <c r="H55" i="1"/>
  <c r="H350" i="1"/>
  <c r="H346" i="1"/>
  <c r="H23" i="1"/>
  <c r="H29" i="1"/>
  <c r="L400" i="1" l="1"/>
  <c r="L96" i="1"/>
  <c r="L350" i="1"/>
  <c r="L56" i="1"/>
  <c r="L346" i="1"/>
  <c r="L29" i="1"/>
  <c r="L847" i="1"/>
  <c r="L55" i="1"/>
  <c r="L13" i="1"/>
  <c r="L23" i="1"/>
  <c r="J6" i="1"/>
  <c r="M844" i="1" l="1"/>
  <c r="M845" i="1"/>
  <c r="M842" i="1"/>
  <c r="M843" i="1"/>
  <c r="M835" i="1"/>
  <c r="M836" i="1"/>
  <c r="M834" i="1"/>
  <c r="M829" i="1"/>
  <c r="M830" i="1"/>
  <c r="M821" i="1"/>
  <c r="M826" i="1"/>
  <c r="M823" i="1"/>
  <c r="M825" i="1"/>
  <c r="M822" i="1"/>
  <c r="M824" i="1"/>
  <c r="M797" i="1"/>
  <c r="M795" i="1"/>
  <c r="M794" i="1"/>
  <c r="M796" i="1"/>
  <c r="M778" i="1"/>
  <c r="M776" i="1"/>
  <c r="M779" i="1"/>
  <c r="M777" i="1"/>
  <c r="M770" i="1"/>
  <c r="M771" i="1"/>
  <c r="M766" i="1"/>
  <c r="M767" i="1"/>
  <c r="M764" i="1"/>
  <c r="M765" i="1"/>
  <c r="M756" i="1"/>
  <c r="M754" i="1"/>
  <c r="M755" i="1"/>
  <c r="M757" i="1"/>
  <c r="M743" i="1"/>
  <c r="M741" i="1"/>
  <c r="M744" i="1"/>
  <c r="M742" i="1"/>
  <c r="M713" i="1"/>
  <c r="M714" i="1"/>
  <c r="M705" i="1"/>
  <c r="M701" i="1"/>
  <c r="M704" i="1"/>
  <c r="M706" i="1"/>
  <c r="M703" i="1"/>
  <c r="M702" i="1"/>
  <c r="M668" i="1"/>
  <c r="M664" i="1"/>
  <c r="M666" i="1"/>
  <c r="M669" i="1"/>
  <c r="M665" i="1"/>
  <c r="M667" i="1"/>
  <c r="M626" i="1"/>
  <c r="M625" i="1"/>
  <c r="M627" i="1"/>
  <c r="M624" i="1"/>
  <c r="M592" i="1"/>
  <c r="M594" i="1"/>
  <c r="M590" i="1"/>
  <c r="M596" i="1"/>
  <c r="M589" i="1"/>
  <c r="M593" i="1"/>
  <c r="M595" i="1"/>
  <c r="M591" i="1"/>
  <c r="M544" i="1"/>
  <c r="M543" i="1"/>
  <c r="M530" i="1"/>
  <c r="M533" i="1"/>
  <c r="M532" i="1"/>
  <c r="M531" i="1"/>
  <c r="M535" i="1"/>
  <c r="M534" i="1"/>
  <c r="M529" i="1"/>
  <c r="M528" i="1"/>
  <c r="L345" i="1"/>
  <c r="M457" i="1"/>
  <c r="M453" i="1"/>
  <c r="M455" i="1"/>
  <c r="M459" i="1"/>
  <c r="M452" i="1"/>
  <c r="M458" i="1"/>
  <c r="M456" i="1"/>
  <c r="M454" i="1"/>
  <c r="M398" i="1"/>
  <c r="M399" i="1"/>
  <c r="M397" i="1"/>
  <c r="M396" i="1"/>
  <c r="M368" i="1"/>
  <c r="M369" i="1"/>
  <c r="M366" i="1"/>
  <c r="M367" i="1"/>
  <c r="M351" i="1"/>
  <c r="M352" i="1"/>
  <c r="M343" i="1"/>
  <c r="M344" i="1"/>
  <c r="M341" i="1"/>
  <c r="M342" i="1"/>
  <c r="M310" i="1"/>
  <c r="M308" i="1"/>
  <c r="M311" i="1"/>
  <c r="M309" i="1"/>
  <c r="M289" i="1"/>
  <c r="M290" i="1"/>
  <c r="M287" i="1"/>
  <c r="M288" i="1"/>
  <c r="M273" i="1"/>
  <c r="M274" i="1"/>
  <c r="M271" i="1"/>
  <c r="M272" i="1"/>
  <c r="M251" i="1"/>
  <c r="M252" i="1"/>
  <c r="M250" i="1"/>
  <c r="M249" i="1"/>
  <c r="M231" i="1"/>
  <c r="M232" i="1"/>
  <c r="M230" i="1"/>
  <c r="M233" i="1"/>
  <c r="M215" i="1"/>
  <c r="M217" i="1"/>
  <c r="M216" i="1"/>
  <c r="M218" i="1"/>
  <c r="M200" i="1"/>
  <c r="M201" i="1"/>
  <c r="M203" i="1"/>
  <c r="M202" i="1"/>
  <c r="M184" i="1"/>
  <c r="M183" i="1"/>
  <c r="M182" i="1"/>
  <c r="M185" i="1"/>
  <c r="M167" i="1"/>
  <c r="M168" i="1"/>
  <c r="M165" i="1"/>
  <c r="M166" i="1"/>
  <c r="M144" i="1"/>
  <c r="M146" i="1"/>
  <c r="M147" i="1"/>
  <c r="M145" i="1"/>
  <c r="M131" i="1"/>
  <c r="M129" i="1"/>
  <c r="M132" i="1"/>
  <c r="M130" i="1"/>
  <c r="M110" i="1"/>
  <c r="M113" i="1"/>
  <c r="M111" i="1"/>
  <c r="M112" i="1"/>
  <c r="M98" i="1"/>
  <c r="M97" i="1"/>
  <c r="M99" i="1"/>
  <c r="M100" i="1"/>
  <c r="L85" i="1"/>
  <c r="L84" i="1" s="1"/>
  <c r="M80" i="1"/>
  <c r="M82" i="1"/>
  <c r="M81" i="1"/>
  <c r="M83" i="1"/>
  <c r="M65" i="1"/>
  <c r="M67" i="1"/>
  <c r="M64" i="1"/>
  <c r="M66" i="1"/>
  <c r="L54" i="1"/>
  <c r="L53" i="1" s="1"/>
  <c r="M51" i="1"/>
  <c r="M52" i="1"/>
  <c r="M46" i="1"/>
  <c r="M44" i="1"/>
  <c r="M45" i="1"/>
  <c r="M47" i="1"/>
  <c r="M30" i="1"/>
  <c r="M31" i="1"/>
  <c r="M33" i="1"/>
  <c r="M32" i="1"/>
  <c r="L12" i="1"/>
  <c r="M849" i="1"/>
  <c r="M790" i="1"/>
  <c r="M850" i="1"/>
  <c r="M786" i="1"/>
  <c r="M788" i="1"/>
  <c r="M787" i="1"/>
  <c r="M789" i="1"/>
  <c r="M848" i="1"/>
  <c r="M839" i="1"/>
  <c r="M838" i="1"/>
  <c r="M840" i="1"/>
  <c r="M841" i="1"/>
  <c r="M828" i="1"/>
  <c r="M833" i="1"/>
  <c r="M832" i="1"/>
  <c r="M808" i="1"/>
  <c r="M802" i="1"/>
  <c r="M818" i="1"/>
  <c r="M804" i="1"/>
  <c r="M801" i="1"/>
  <c r="M814" i="1"/>
  <c r="M800" i="1"/>
  <c r="M813" i="1"/>
  <c r="M807" i="1"/>
  <c r="M820" i="1"/>
  <c r="M809" i="1"/>
  <c r="M803" i="1"/>
  <c r="M819" i="1"/>
  <c r="M816" i="1"/>
  <c r="M810" i="1"/>
  <c r="M799" i="1"/>
  <c r="M812" i="1"/>
  <c r="M806" i="1"/>
  <c r="M805" i="1"/>
  <c r="M815" i="1"/>
  <c r="M817" i="1"/>
  <c r="M811" i="1"/>
  <c r="M783" i="1"/>
  <c r="M782" i="1"/>
  <c r="M791" i="1"/>
  <c r="M792" i="1"/>
  <c r="M781" i="1"/>
  <c r="M793" i="1"/>
  <c r="M784" i="1"/>
  <c r="M785" i="1"/>
  <c r="M773" i="1"/>
  <c r="M775" i="1"/>
  <c r="M774" i="1"/>
  <c r="M769" i="1"/>
  <c r="M763" i="1"/>
  <c r="M760" i="1"/>
  <c r="M759" i="1"/>
  <c r="M762" i="1"/>
  <c r="M761" i="1"/>
  <c r="M725" i="1"/>
  <c r="M719" i="1"/>
  <c r="M735" i="1"/>
  <c r="M721" i="1"/>
  <c r="M737" i="1"/>
  <c r="M731" i="1"/>
  <c r="M739" i="1"/>
  <c r="M728" i="1"/>
  <c r="M722" i="1"/>
  <c r="M738" i="1"/>
  <c r="M724" i="1"/>
  <c r="M718" i="1"/>
  <c r="M734" i="1"/>
  <c r="M717" i="1"/>
  <c r="M733" i="1"/>
  <c r="M727" i="1"/>
  <c r="M740" i="1"/>
  <c r="M729" i="1"/>
  <c r="M723" i="1"/>
  <c r="M720" i="1"/>
  <c r="M736" i="1"/>
  <c r="M730" i="1"/>
  <c r="M716" i="1"/>
  <c r="M732" i="1"/>
  <c r="M726" i="1"/>
  <c r="M712" i="1"/>
  <c r="M711" i="1"/>
  <c r="M709" i="1"/>
  <c r="M708" i="1"/>
  <c r="M710" i="1"/>
  <c r="M661" i="1"/>
  <c r="M659" i="1"/>
  <c r="M660" i="1"/>
  <c r="M682" i="1"/>
  <c r="M676" i="1"/>
  <c r="M697" i="1"/>
  <c r="M683" i="1"/>
  <c r="M699" i="1"/>
  <c r="M677" i="1"/>
  <c r="M693" i="1"/>
  <c r="M695" i="1"/>
  <c r="M687" i="1"/>
  <c r="M684" i="1"/>
  <c r="M700" i="1"/>
  <c r="M686" i="1"/>
  <c r="M680" i="1"/>
  <c r="M696" i="1"/>
  <c r="M698" i="1"/>
  <c r="M671" i="1"/>
  <c r="M690" i="1"/>
  <c r="M689" i="1"/>
  <c r="M675" i="1"/>
  <c r="M691" i="1"/>
  <c r="M685" i="1"/>
  <c r="M674" i="1"/>
  <c r="M673" i="1"/>
  <c r="M692" i="1"/>
  <c r="M678" i="1"/>
  <c r="M694" i="1"/>
  <c r="M672" i="1"/>
  <c r="M688" i="1"/>
  <c r="M679" i="1"/>
  <c r="M681" i="1"/>
  <c r="M612" i="1"/>
  <c r="M614" i="1"/>
  <c r="M600" i="1"/>
  <c r="M616" i="1"/>
  <c r="M599" i="1"/>
  <c r="M615" i="1"/>
  <c r="M601" i="1"/>
  <c r="M617" i="1"/>
  <c r="M598" i="1"/>
  <c r="M619" i="1"/>
  <c r="M605" i="1"/>
  <c r="M621" i="1"/>
  <c r="M602" i="1"/>
  <c r="M618" i="1"/>
  <c r="M611" i="1"/>
  <c r="M604" i="1"/>
  <c r="M620" i="1"/>
  <c r="M603" i="1"/>
  <c r="M622" i="1"/>
  <c r="M608" i="1"/>
  <c r="M607" i="1"/>
  <c r="M623" i="1"/>
  <c r="M609" i="1"/>
  <c r="M606" i="1"/>
  <c r="M613" i="1"/>
  <c r="M610" i="1"/>
  <c r="M587" i="1"/>
  <c r="M572" i="1"/>
  <c r="M553" i="1"/>
  <c r="M585" i="1"/>
  <c r="M552" i="1"/>
  <c r="M568" i="1"/>
  <c r="M584" i="1"/>
  <c r="M549" i="1"/>
  <c r="M565" i="1"/>
  <c r="M581" i="1"/>
  <c r="M580" i="1"/>
  <c r="M574" i="1"/>
  <c r="M548" i="1"/>
  <c r="M575" i="1"/>
  <c r="M558" i="1"/>
  <c r="M555" i="1"/>
  <c r="M571" i="1"/>
  <c r="M554" i="1"/>
  <c r="M570" i="1"/>
  <c r="M586" i="1"/>
  <c r="M556" i="1"/>
  <c r="M583" i="1"/>
  <c r="M577" i="1"/>
  <c r="M551" i="1"/>
  <c r="M588" i="1"/>
  <c r="M561" i="1"/>
  <c r="M560" i="1"/>
  <c r="M576" i="1"/>
  <c r="M557" i="1"/>
  <c r="M573" i="1"/>
  <c r="M564" i="1"/>
  <c r="M582" i="1"/>
  <c r="M559" i="1"/>
  <c r="M550" i="1"/>
  <c r="M569" i="1"/>
  <c r="M547" i="1"/>
  <c r="M563" i="1"/>
  <c r="M579" i="1"/>
  <c r="M546" i="1"/>
  <c r="M562" i="1"/>
  <c r="M578" i="1"/>
  <c r="M567" i="1"/>
  <c r="M566" i="1"/>
  <c r="M477" i="1"/>
  <c r="M480" i="1"/>
  <c r="M464" i="1"/>
  <c r="M467" i="1"/>
  <c r="M466" i="1"/>
  <c r="M473" i="1"/>
  <c r="M476" i="1"/>
  <c r="M479" i="1"/>
  <c r="M478" i="1"/>
  <c r="M469" i="1"/>
  <c r="M472" i="1"/>
  <c r="M475" i="1"/>
  <c r="M474" i="1"/>
  <c r="M465" i="1"/>
  <c r="M468" i="1"/>
  <c r="M471" i="1"/>
  <c r="M470" i="1"/>
  <c r="M443" i="1"/>
  <c r="M447" i="1"/>
  <c r="M424" i="1"/>
  <c r="M428" i="1"/>
  <c r="M432" i="1"/>
  <c r="M407" i="1"/>
  <c r="M411" i="1"/>
  <c r="M415" i="1"/>
  <c r="M419" i="1"/>
  <c r="M423" i="1"/>
  <c r="M433" i="1"/>
  <c r="M404" i="1"/>
  <c r="M420" i="1"/>
  <c r="M444" i="1"/>
  <c r="M412" i="1"/>
  <c r="M445" i="1"/>
  <c r="M426" i="1"/>
  <c r="M430" i="1"/>
  <c r="M434" i="1"/>
  <c r="M405" i="1"/>
  <c r="M409" i="1"/>
  <c r="M413" i="1"/>
  <c r="M417" i="1"/>
  <c r="M421" i="1"/>
  <c r="M446" i="1"/>
  <c r="M427" i="1"/>
  <c r="M431" i="1"/>
  <c r="M435" i="1"/>
  <c r="M406" i="1"/>
  <c r="M410" i="1"/>
  <c r="M414" i="1"/>
  <c r="M418" i="1"/>
  <c r="M422" i="1"/>
  <c r="M448" i="1"/>
  <c r="M425" i="1"/>
  <c r="M429" i="1"/>
  <c r="M408" i="1"/>
  <c r="M416" i="1"/>
  <c r="M492" i="1"/>
  <c r="M502" i="1"/>
  <c r="M510" i="1"/>
  <c r="M518" i="1"/>
  <c r="M462" i="1"/>
  <c r="M487" i="1"/>
  <c r="M495" i="1"/>
  <c r="M503" i="1"/>
  <c r="M511" i="1"/>
  <c r="M519" i="1"/>
  <c r="M527" i="1"/>
  <c r="M482" i="1"/>
  <c r="M438" i="1"/>
  <c r="M440" i="1"/>
  <c r="M486" i="1"/>
  <c r="M496" i="1"/>
  <c r="M504" i="1"/>
  <c r="M512" i="1"/>
  <c r="M520" i="1"/>
  <c r="M481" i="1"/>
  <c r="M489" i="1"/>
  <c r="M497" i="1"/>
  <c r="M505" i="1"/>
  <c r="M513" i="1"/>
  <c r="M521" i="1"/>
  <c r="M461" i="1"/>
  <c r="M484" i="1"/>
  <c r="M442" i="1"/>
  <c r="M488" i="1"/>
  <c r="M498" i="1"/>
  <c r="M506" i="1"/>
  <c r="M514" i="1"/>
  <c r="M524" i="1"/>
  <c r="M483" i="1"/>
  <c r="M491" i="1"/>
  <c r="M499" i="1"/>
  <c r="M507" i="1"/>
  <c r="M515" i="1"/>
  <c r="M523" i="1"/>
  <c r="M494" i="1"/>
  <c r="M439" i="1"/>
  <c r="M490" i="1"/>
  <c r="M500" i="1"/>
  <c r="M508" i="1"/>
  <c r="M516" i="1"/>
  <c r="M526" i="1"/>
  <c r="M485" i="1"/>
  <c r="M493" i="1"/>
  <c r="M501" i="1"/>
  <c r="M509" i="1"/>
  <c r="M517" i="1"/>
  <c r="M525" i="1"/>
  <c r="M463" i="1"/>
  <c r="M522" i="1"/>
  <c r="M436" i="1"/>
  <c r="M437" i="1"/>
  <c r="M441" i="1"/>
  <c r="M361" i="1"/>
  <c r="M355" i="1"/>
  <c r="M359" i="1"/>
  <c r="M356" i="1"/>
  <c r="M360" i="1"/>
  <c r="M357" i="1"/>
  <c r="M358" i="1"/>
  <c r="M385" i="1"/>
  <c r="M373" i="1"/>
  <c r="M389" i="1"/>
  <c r="M382" i="1"/>
  <c r="M395" i="1"/>
  <c r="M383" i="1"/>
  <c r="M384" i="1"/>
  <c r="M394" i="1"/>
  <c r="M375" i="1"/>
  <c r="M377" i="1"/>
  <c r="M381" i="1"/>
  <c r="M371" i="1"/>
  <c r="M380" i="1"/>
  <c r="M376" i="1"/>
  <c r="M392" i="1"/>
  <c r="M388" i="1"/>
  <c r="M386" i="1"/>
  <c r="M374" i="1"/>
  <c r="M378" i="1"/>
  <c r="M393" i="1"/>
  <c r="M379" i="1"/>
  <c r="M391" i="1"/>
  <c r="M387" i="1"/>
  <c r="M372" i="1"/>
  <c r="M390" i="1"/>
  <c r="M348" i="1"/>
  <c r="M349" i="1"/>
  <c r="M347" i="1"/>
  <c r="M364" i="1"/>
  <c r="M354" i="1"/>
  <c r="M363" i="1"/>
  <c r="M362" i="1"/>
  <c r="M365" i="1"/>
  <c r="M315" i="1"/>
  <c r="M319" i="1"/>
  <c r="M323" i="1"/>
  <c r="M316" i="1"/>
  <c r="M320" i="1"/>
  <c r="M324" i="1"/>
  <c r="M317" i="1"/>
  <c r="M321" i="1"/>
  <c r="M325" i="1"/>
  <c r="M318" i="1"/>
  <c r="M322" i="1"/>
  <c r="M326" i="1"/>
  <c r="M297" i="1"/>
  <c r="M298" i="1"/>
  <c r="M295" i="1"/>
  <c r="M296" i="1"/>
  <c r="M294" i="1"/>
  <c r="M329" i="1"/>
  <c r="M337" i="1"/>
  <c r="M330" i="1"/>
  <c r="M338" i="1"/>
  <c r="M331" i="1"/>
  <c r="M339" i="1"/>
  <c r="M332" i="1"/>
  <c r="M340" i="1"/>
  <c r="M313" i="1"/>
  <c r="M333" i="1"/>
  <c r="M314" i="1"/>
  <c r="M334" i="1"/>
  <c r="M327" i="1"/>
  <c r="M335" i="1"/>
  <c r="M328" i="1"/>
  <c r="M336" i="1"/>
  <c r="M278" i="1"/>
  <c r="M281" i="1"/>
  <c r="M279" i="1"/>
  <c r="M280" i="1"/>
  <c r="M277" i="1"/>
  <c r="M301" i="1"/>
  <c r="M293" i="1"/>
  <c r="M306" i="1"/>
  <c r="M303" i="1"/>
  <c r="M300" i="1"/>
  <c r="M292" i="1"/>
  <c r="M305" i="1"/>
  <c r="M302" i="1"/>
  <c r="M299" i="1"/>
  <c r="M307" i="1"/>
  <c r="M304" i="1"/>
  <c r="M239" i="1"/>
  <c r="M238" i="1"/>
  <c r="M237" i="1"/>
  <c r="M236" i="1"/>
  <c r="M247" i="1"/>
  <c r="M243" i="1"/>
  <c r="M244" i="1"/>
  <c r="M235" i="1"/>
  <c r="M245" i="1"/>
  <c r="M246" i="1"/>
  <c r="M240" i="1"/>
  <c r="M248" i="1"/>
  <c r="M241" i="1"/>
  <c r="M242" i="1"/>
  <c r="M224" i="1"/>
  <c r="M223" i="1"/>
  <c r="M226" i="1"/>
  <c r="M225" i="1"/>
  <c r="M220" i="1"/>
  <c r="M228" i="1"/>
  <c r="M227" i="1"/>
  <c r="M222" i="1"/>
  <c r="M221" i="1"/>
  <c r="M229" i="1"/>
  <c r="M188" i="1"/>
  <c r="M205" i="1"/>
  <c r="M206" i="1"/>
  <c r="M211" i="1"/>
  <c r="M207" i="1"/>
  <c r="M212" i="1"/>
  <c r="M208" i="1"/>
  <c r="M213" i="1"/>
  <c r="M209" i="1"/>
  <c r="M214" i="1"/>
  <c r="M210" i="1"/>
  <c r="M189" i="1"/>
  <c r="M190" i="1"/>
  <c r="M198" i="1"/>
  <c r="M199" i="1"/>
  <c r="M196" i="1"/>
  <c r="M193" i="1"/>
  <c r="M192" i="1"/>
  <c r="M195" i="1"/>
  <c r="M194" i="1"/>
  <c r="M187" i="1"/>
  <c r="M197" i="1"/>
  <c r="M191" i="1"/>
  <c r="M153" i="1"/>
  <c r="M154" i="1"/>
  <c r="M151" i="1"/>
  <c r="M155" i="1"/>
  <c r="M152" i="1"/>
  <c r="M156" i="1"/>
  <c r="M175" i="1"/>
  <c r="M179" i="1"/>
  <c r="M172" i="1"/>
  <c r="M176" i="1"/>
  <c r="M180" i="1"/>
  <c r="M181" i="1"/>
  <c r="M174" i="1"/>
  <c r="M178" i="1"/>
  <c r="M171" i="1"/>
  <c r="M170" i="1"/>
  <c r="M173" i="1"/>
  <c r="M177" i="1"/>
  <c r="M159" i="1"/>
  <c r="M158" i="1"/>
  <c r="M161" i="1"/>
  <c r="M160" i="1"/>
  <c r="M149" i="1"/>
  <c r="M163" i="1"/>
  <c r="M162" i="1"/>
  <c r="M157" i="1"/>
  <c r="M150" i="1"/>
  <c r="M164" i="1"/>
  <c r="M118" i="1"/>
  <c r="M122" i="1"/>
  <c r="M119" i="1"/>
  <c r="M120" i="1"/>
  <c r="M117" i="1"/>
  <c r="M121" i="1"/>
  <c r="M141" i="1"/>
  <c r="M140" i="1"/>
  <c r="M135" i="1"/>
  <c r="M134" i="1"/>
  <c r="M137" i="1"/>
  <c r="M136" i="1"/>
  <c r="M139" i="1"/>
  <c r="M143" i="1"/>
  <c r="M138" i="1"/>
  <c r="M142" i="1"/>
  <c r="M123" i="1"/>
  <c r="M116" i="1"/>
  <c r="M115" i="1"/>
  <c r="M126" i="1"/>
  <c r="M127" i="1"/>
  <c r="M125" i="1"/>
  <c r="M124" i="1"/>
  <c r="M128" i="1"/>
  <c r="M107" i="1"/>
  <c r="M109" i="1"/>
  <c r="M105" i="1"/>
  <c r="M103" i="1"/>
  <c r="M108" i="1"/>
  <c r="M104" i="1"/>
  <c r="M106" i="1"/>
  <c r="M102" i="1"/>
  <c r="M71" i="1"/>
  <c r="M72" i="1"/>
  <c r="M76" i="1"/>
  <c r="M77" i="1"/>
  <c r="M70" i="1"/>
  <c r="M79" i="1"/>
  <c r="M73" i="1"/>
  <c r="M60" i="1"/>
  <c r="M78" i="1"/>
  <c r="M75" i="1"/>
  <c r="M59" i="1"/>
  <c r="M69" i="1"/>
  <c r="M74" i="1"/>
  <c r="M21" i="1"/>
  <c r="M14" i="1"/>
  <c r="M17" i="1"/>
  <c r="M16" i="1"/>
  <c r="M20" i="1"/>
  <c r="M15" i="1"/>
  <c r="M19" i="1"/>
  <c r="M18" i="1"/>
  <c r="M22" i="1"/>
  <c r="M657" i="1"/>
  <c r="M40" i="1"/>
  <c r="M42" i="1"/>
  <c r="M43" i="1"/>
  <c r="M38" i="1"/>
  <c r="M39" i="1"/>
  <c r="M41" i="1"/>
  <c r="M36" i="1"/>
  <c r="M35" i="1"/>
  <c r="M37" i="1"/>
  <c r="M266" i="1"/>
  <c r="M662" i="1"/>
  <c r="M648" i="1"/>
  <c r="M640" i="1"/>
  <c r="M654" i="1"/>
  <c r="M639" i="1"/>
  <c r="M268" i="1"/>
  <c r="M653" i="1"/>
  <c r="M265" i="1"/>
  <c r="M267" i="1"/>
  <c r="M264" i="1"/>
  <c r="M261" i="1"/>
  <c r="M641" i="1"/>
  <c r="M642" i="1"/>
  <c r="M638" i="1"/>
  <c r="M663" i="1"/>
  <c r="M651" i="1"/>
  <c r="M652" i="1"/>
  <c r="M650" i="1"/>
  <c r="M655" i="1"/>
  <c r="M747" i="1"/>
  <c r="M750" i="1"/>
  <c r="M748" i="1"/>
  <c r="M749" i="1"/>
  <c r="M746" i="1"/>
  <c r="M538" i="1"/>
  <c r="M403" i="1"/>
  <c r="M402" i="1"/>
  <c r="M260" i="1"/>
  <c r="M269" i="1"/>
  <c r="M28" i="1"/>
  <c r="M646" i="1"/>
  <c r="M633" i="1"/>
  <c r="M656" i="1"/>
  <c r="M634" i="1"/>
  <c r="M632" i="1"/>
  <c r="M643" i="1"/>
  <c r="M631" i="1"/>
  <c r="M645" i="1"/>
  <c r="M637" i="1"/>
  <c r="M635" i="1"/>
  <c r="M636" i="1"/>
  <c r="M649" i="1"/>
  <c r="M644" i="1"/>
  <c r="M283" i="1"/>
  <c r="M658" i="1"/>
  <c r="M258" i="1"/>
  <c r="M286" i="1"/>
  <c r="M257" i="1"/>
  <c r="M450" i="1"/>
  <c r="M284" i="1"/>
  <c r="M282" i="1"/>
  <c r="M276" i="1"/>
  <c r="M647" i="1"/>
  <c r="M752" i="1"/>
  <c r="M751" i="1"/>
  <c r="M753" i="1"/>
  <c r="M630" i="1"/>
  <c r="M542" i="1"/>
  <c r="M263" i="1"/>
  <c r="M259" i="1"/>
  <c r="M262" i="1"/>
  <c r="M254" i="1"/>
  <c r="M255" i="1"/>
  <c r="M256" i="1"/>
  <c r="M88" i="1"/>
  <c r="M92" i="1"/>
  <c r="M89" i="1"/>
  <c r="M93" i="1"/>
  <c r="M90" i="1"/>
  <c r="M94" i="1"/>
  <c r="M87" i="1"/>
  <c r="M91" i="1"/>
  <c r="M27" i="1"/>
  <c r="M26" i="1"/>
  <c r="M24" i="1"/>
  <c r="M25" i="1"/>
  <c r="M285" i="1"/>
  <c r="M58" i="1"/>
  <c r="M61" i="1"/>
  <c r="M95" i="1"/>
  <c r="M86" i="1"/>
  <c r="M96" i="1"/>
  <c r="M50" i="1"/>
  <c r="M57" i="1"/>
  <c r="M62" i="1"/>
  <c r="M540" i="1"/>
  <c r="M541" i="1"/>
  <c r="M539" i="1"/>
  <c r="M451" i="1"/>
  <c r="M537" i="1"/>
  <c r="M449" i="1"/>
  <c r="M270" i="1"/>
  <c r="M63" i="1"/>
  <c r="M49" i="1"/>
  <c r="M847" i="1"/>
  <c r="M350" i="1"/>
  <c r="M346" i="1"/>
  <c r="M56" i="1"/>
  <c r="M55" i="1"/>
  <c r="M23" i="1"/>
  <c r="M29" i="1"/>
  <c r="M13" i="1"/>
  <c r="M837" i="1" l="1"/>
  <c r="C34" i="4" s="1"/>
  <c r="M831" i="1"/>
  <c r="M827" i="1"/>
  <c r="C32" i="4" s="1"/>
  <c r="M798" i="1"/>
  <c r="C31" i="4" s="1"/>
  <c r="M780" i="1"/>
  <c r="C30" i="4" s="1"/>
  <c r="M772" i="1"/>
  <c r="C29" i="4" s="1"/>
  <c r="M768" i="1"/>
  <c r="C28" i="4" s="1"/>
  <c r="M758" i="1"/>
  <c r="C27" i="4" s="1"/>
  <c r="M745" i="1"/>
  <c r="C26" i="4" s="1"/>
  <c r="M715" i="1"/>
  <c r="M707" i="1"/>
  <c r="M670" i="1"/>
  <c r="M629" i="1"/>
  <c r="M597" i="1"/>
  <c r="M545" i="1"/>
  <c r="M536" i="1"/>
  <c r="M460" i="1"/>
  <c r="M401" i="1"/>
  <c r="M370" i="1"/>
  <c r="C23" i="4" s="1"/>
  <c r="M353" i="1"/>
  <c r="C22" i="4" s="1"/>
  <c r="M345" i="1"/>
  <c r="M312" i="1"/>
  <c r="C20" i="4" s="1"/>
  <c r="M291" i="1"/>
  <c r="C19" i="4" s="1"/>
  <c r="M275" i="1"/>
  <c r="M253" i="1"/>
  <c r="M234" i="1"/>
  <c r="M219" i="1"/>
  <c r="M204" i="1"/>
  <c r="M186" i="1"/>
  <c r="M169" i="1"/>
  <c r="M148" i="1"/>
  <c r="M133" i="1"/>
  <c r="M114" i="1"/>
  <c r="M101" i="1"/>
  <c r="M85" i="1"/>
  <c r="M68" i="1"/>
  <c r="M54" i="1"/>
  <c r="M48" i="1"/>
  <c r="M34" i="1"/>
  <c r="M12" i="1"/>
  <c r="C33" i="4"/>
  <c r="M846" i="1"/>
  <c r="C35" i="4" s="1"/>
  <c r="A41" i="4"/>
  <c r="X32" i="4" l="1"/>
  <c r="N32" i="4"/>
  <c r="H32" i="4"/>
  <c r="Z32" i="4"/>
  <c r="V32" i="4"/>
  <c r="P32" i="4"/>
  <c r="T32" i="4"/>
  <c r="R32" i="4"/>
  <c r="J32" i="4"/>
  <c r="L32" i="4"/>
  <c r="F32" i="4"/>
  <c r="D32" i="4"/>
  <c r="J28" i="4"/>
  <c r="H28" i="4"/>
  <c r="L28" i="4"/>
  <c r="N28" i="4"/>
  <c r="T28" i="4"/>
  <c r="P28" i="4"/>
  <c r="X28" i="4"/>
  <c r="F28" i="4"/>
  <c r="V28" i="4"/>
  <c r="D28" i="4"/>
  <c r="Z28" i="4"/>
  <c r="R28" i="4"/>
  <c r="N35" i="4"/>
  <c r="Z35" i="4"/>
  <c r="V35" i="4"/>
  <c r="R35" i="4"/>
  <c r="T35" i="4"/>
  <c r="L35" i="4"/>
  <c r="D35" i="4"/>
  <c r="X35" i="4"/>
  <c r="P35" i="4"/>
  <c r="H35" i="4"/>
  <c r="F35" i="4"/>
  <c r="J35" i="4"/>
  <c r="X22" i="4"/>
  <c r="V22" i="4"/>
  <c r="P22" i="4"/>
  <c r="H22" i="4"/>
  <c r="Z22" i="4"/>
  <c r="T22" i="4"/>
  <c r="N22" i="4"/>
  <c r="J22" i="4"/>
  <c r="F22" i="4"/>
  <c r="R22" i="4"/>
  <c r="L22" i="4"/>
  <c r="D22" i="4"/>
  <c r="X30" i="4"/>
  <c r="V30" i="4"/>
  <c r="Z30" i="4"/>
  <c r="T30" i="4"/>
  <c r="N30" i="4"/>
  <c r="P30" i="4"/>
  <c r="D30" i="4"/>
  <c r="J30" i="4"/>
  <c r="H30" i="4"/>
  <c r="L30" i="4"/>
  <c r="F30" i="4"/>
  <c r="R30" i="4"/>
  <c r="X26" i="4"/>
  <c r="V26" i="4"/>
  <c r="P26" i="4"/>
  <c r="Z26" i="4"/>
  <c r="T26" i="4"/>
  <c r="N26" i="4"/>
  <c r="H26" i="4"/>
  <c r="L26" i="4"/>
  <c r="D26" i="4"/>
  <c r="R26" i="4"/>
  <c r="J26" i="4"/>
  <c r="F26" i="4"/>
  <c r="N23" i="4"/>
  <c r="Z23" i="4"/>
  <c r="R23" i="4"/>
  <c r="T23" i="4"/>
  <c r="L23" i="4"/>
  <c r="D23" i="4"/>
  <c r="P23" i="4"/>
  <c r="X23" i="4"/>
  <c r="H23" i="4"/>
  <c r="J23" i="4"/>
  <c r="F23" i="4"/>
  <c r="V23" i="4"/>
  <c r="Z31" i="4"/>
  <c r="R31" i="4"/>
  <c r="T31" i="4"/>
  <c r="L31" i="4"/>
  <c r="D31" i="4"/>
  <c r="N31" i="4"/>
  <c r="F31" i="4"/>
  <c r="V31" i="4"/>
  <c r="J31" i="4"/>
  <c r="H31" i="4"/>
  <c r="X31" i="4"/>
  <c r="P31" i="4"/>
  <c r="Z19" i="4"/>
  <c r="R19" i="4"/>
  <c r="T19" i="4"/>
  <c r="L19" i="4"/>
  <c r="D19" i="4"/>
  <c r="N19" i="4"/>
  <c r="X19" i="4"/>
  <c r="V19" i="4"/>
  <c r="P19" i="4"/>
  <c r="H19" i="4"/>
  <c r="F19" i="4"/>
  <c r="J19" i="4"/>
  <c r="Z27" i="4"/>
  <c r="R27" i="4"/>
  <c r="T27" i="4"/>
  <c r="L27" i="4"/>
  <c r="D27" i="4"/>
  <c r="N27" i="4"/>
  <c r="J27" i="4"/>
  <c r="P27" i="4"/>
  <c r="F27" i="4"/>
  <c r="X27" i="4"/>
  <c r="H27" i="4"/>
  <c r="V27" i="4"/>
  <c r="X34" i="4"/>
  <c r="V34" i="4"/>
  <c r="P34" i="4"/>
  <c r="T34" i="4"/>
  <c r="N34" i="4"/>
  <c r="L34" i="4"/>
  <c r="H34" i="4"/>
  <c r="R34" i="4"/>
  <c r="Z34" i="4"/>
  <c r="F34" i="4"/>
  <c r="J34" i="4"/>
  <c r="D34" i="4"/>
  <c r="T20" i="4"/>
  <c r="L20" i="4"/>
  <c r="X20" i="4"/>
  <c r="V20" i="4"/>
  <c r="P20" i="4"/>
  <c r="Z20" i="4"/>
  <c r="R20" i="4"/>
  <c r="J20" i="4"/>
  <c r="F20" i="4"/>
  <c r="H20" i="4"/>
  <c r="N20" i="4"/>
  <c r="D20" i="4"/>
  <c r="Z29" i="4"/>
  <c r="R29" i="4"/>
  <c r="X29" i="4"/>
  <c r="V29" i="4"/>
  <c r="P29" i="4"/>
  <c r="H29" i="4"/>
  <c r="F29" i="4"/>
  <c r="J29" i="4"/>
  <c r="D29" i="4"/>
  <c r="L29" i="4"/>
  <c r="T29" i="4"/>
  <c r="N29" i="4"/>
  <c r="Z33" i="4"/>
  <c r="R33" i="4"/>
  <c r="X33" i="4"/>
  <c r="V33" i="4"/>
  <c r="P33" i="4"/>
  <c r="H33" i="4"/>
  <c r="F33" i="4"/>
  <c r="J33" i="4"/>
  <c r="N33" i="4"/>
  <c r="D33" i="4"/>
  <c r="T33" i="4"/>
  <c r="L33" i="4"/>
  <c r="C17" i="4"/>
  <c r="C18" i="4"/>
  <c r="C14" i="4"/>
  <c r="C21" i="4"/>
  <c r="C13" i="4"/>
  <c r="M628" i="1"/>
  <c r="M400" i="1"/>
  <c r="M84" i="1"/>
  <c r="M53" i="1"/>
  <c r="C12" i="4"/>
  <c r="X18" i="4" l="1"/>
  <c r="V18" i="4"/>
  <c r="P18" i="4"/>
  <c r="Z18" i="4"/>
  <c r="T18" i="4"/>
  <c r="N18" i="4"/>
  <c r="H18" i="4"/>
  <c r="R18" i="4"/>
  <c r="F18" i="4"/>
  <c r="J18" i="4"/>
  <c r="D18" i="4"/>
  <c r="L18" i="4"/>
  <c r="Z21" i="4"/>
  <c r="R21" i="4"/>
  <c r="X21" i="4"/>
  <c r="V21" i="4"/>
  <c r="P21" i="4"/>
  <c r="H21" i="4"/>
  <c r="F21" i="4"/>
  <c r="J21" i="4"/>
  <c r="L21" i="4"/>
  <c r="D21" i="4"/>
  <c r="N21" i="4"/>
  <c r="T21" i="4"/>
  <c r="X14" i="4"/>
  <c r="V14" i="4"/>
  <c r="P14" i="4"/>
  <c r="H14" i="4"/>
  <c r="Z14" i="4"/>
  <c r="T14" i="4"/>
  <c r="N14" i="4"/>
  <c r="R14" i="4"/>
  <c r="D14" i="4"/>
  <c r="J14" i="4"/>
  <c r="L14" i="4"/>
  <c r="F14" i="4"/>
  <c r="L12" i="4"/>
  <c r="P12" i="4"/>
  <c r="F12" i="4"/>
  <c r="V12" i="4"/>
  <c r="T12" i="4"/>
  <c r="H12" i="4"/>
  <c r="R12" i="4"/>
  <c r="D12" i="4"/>
  <c r="N12" i="4"/>
  <c r="J12" i="4"/>
  <c r="Z13" i="4"/>
  <c r="R13" i="4"/>
  <c r="J13" i="4"/>
  <c r="X13" i="4"/>
  <c r="V13" i="4"/>
  <c r="P13" i="4"/>
  <c r="H13" i="4"/>
  <c r="F13" i="4"/>
  <c r="L13" i="4"/>
  <c r="T13" i="4"/>
  <c r="N13" i="4"/>
  <c r="D13" i="4"/>
  <c r="Z17" i="4"/>
  <c r="R17" i="4"/>
  <c r="X17" i="4"/>
  <c r="V17" i="4"/>
  <c r="P17" i="4"/>
  <c r="H17" i="4"/>
  <c r="F17" i="4"/>
  <c r="J17" i="4"/>
  <c r="N17" i="4"/>
  <c r="D17" i="4"/>
  <c r="T17" i="4"/>
  <c r="L17" i="4"/>
  <c r="C24" i="4"/>
  <c r="C25" i="4"/>
  <c r="C16" i="4"/>
  <c r="C15" i="4"/>
  <c r="T24" i="4" l="1"/>
  <c r="X24" i="4"/>
  <c r="V24" i="4"/>
  <c r="P24" i="4"/>
  <c r="Z24" i="4"/>
  <c r="R24" i="4"/>
  <c r="J24" i="4"/>
  <c r="L24" i="4"/>
  <c r="F24" i="4"/>
  <c r="H24" i="4"/>
  <c r="N24" i="4"/>
  <c r="D24" i="4"/>
  <c r="Z25" i="4"/>
  <c r="R25" i="4"/>
  <c r="J25" i="4"/>
  <c r="X25" i="4"/>
  <c r="V25" i="4"/>
  <c r="P25" i="4"/>
  <c r="H25" i="4"/>
  <c r="F25" i="4"/>
  <c r="T25" i="4"/>
  <c r="L25" i="4"/>
  <c r="N25" i="4"/>
  <c r="D25" i="4"/>
  <c r="N15" i="4"/>
  <c r="Z15" i="4"/>
  <c r="R15" i="4"/>
  <c r="T15" i="4"/>
  <c r="L15" i="4"/>
  <c r="D15" i="4"/>
  <c r="V15" i="4"/>
  <c r="H15" i="4"/>
  <c r="P15" i="4"/>
  <c r="J15" i="4"/>
  <c r="X15" i="4"/>
  <c r="F15" i="4"/>
  <c r="T16" i="4"/>
  <c r="X16" i="4"/>
  <c r="V16" i="4"/>
  <c r="P16" i="4"/>
  <c r="Z16" i="4"/>
  <c r="R16" i="4"/>
  <c r="J16" i="4"/>
  <c r="L16" i="4"/>
  <c r="F16" i="4"/>
  <c r="D16" i="4"/>
  <c r="H16" i="4"/>
  <c r="N16" i="4"/>
  <c r="A6" i="4"/>
  <c r="A5" i="4"/>
  <c r="T36" i="4" l="1"/>
  <c r="H36" i="4"/>
  <c r="V36" i="4"/>
  <c r="F36" i="4"/>
  <c r="D36" i="4"/>
  <c r="D37" i="4" s="1"/>
  <c r="R36" i="4"/>
  <c r="L36" i="4"/>
  <c r="P36" i="4"/>
  <c r="N36" i="4"/>
  <c r="J36" i="4"/>
  <c r="F37" i="4" l="1"/>
  <c r="H37" i="4" s="1"/>
  <c r="J37" i="4" s="1"/>
  <c r="L37" i="4" s="1"/>
  <c r="N37" i="4" s="1"/>
  <c r="P37" i="4" s="1"/>
  <c r="R37" i="4" s="1"/>
  <c r="T37" i="4" s="1"/>
  <c r="V37" i="4" s="1"/>
  <c r="X12" i="4"/>
  <c r="X36" i="4" s="1"/>
  <c r="Z12" i="4"/>
  <c r="C37" i="4"/>
  <c r="X37" i="4" l="1"/>
  <c r="M36" i="4"/>
  <c r="Q36" i="4"/>
  <c r="K36" i="4"/>
  <c r="U36" i="4"/>
  <c r="G36" i="4"/>
  <c r="O36" i="4"/>
  <c r="W36" i="4"/>
  <c r="I36" i="4"/>
  <c r="E36" i="4"/>
  <c r="E37" i="4" s="1"/>
  <c r="S36" i="4"/>
  <c r="Y36" i="4"/>
  <c r="G37" i="4" l="1"/>
  <c r="I37" i="4" s="1"/>
  <c r="K37" i="4" s="1"/>
  <c r="M37" i="4" s="1"/>
  <c r="O37" i="4" s="1"/>
  <c r="Q37" i="4" s="1"/>
  <c r="S37" i="4" s="1"/>
  <c r="U37" i="4" s="1"/>
  <c r="W37" i="4" s="1"/>
  <c r="Y37" i="4" s="1"/>
  <c r="Z36" i="4"/>
  <c r="AA36" i="4" l="1"/>
  <c r="AA37" i="4" s="1"/>
  <c r="Z37" i="4"/>
  <c r="C36" i="4" l="1"/>
</calcChain>
</file>

<file path=xl/sharedStrings.xml><?xml version="1.0" encoding="utf-8"?>
<sst xmlns="http://schemas.openxmlformats.org/spreadsheetml/2006/main" count="2203" uniqueCount="1471">
  <si>
    <t>ITEM</t>
  </si>
  <si>
    <t>DESCRIÇÃO DO SERVIÇO</t>
  </si>
  <si>
    <t>UNIDADE DE MEDIDA</t>
  </si>
  <si>
    <t>QUANTI DADE</t>
  </si>
  <si>
    <t>VALORES (R$)</t>
  </si>
  <si>
    <t>MATERIAL</t>
  </si>
  <si>
    <t>MÃO DE OBRA</t>
  </si>
  <si>
    <t>TOTAL UNITÁRIO</t>
  </si>
  <si>
    <t>TOTAL MATERIAL</t>
  </si>
  <si>
    <t>TOTAL MÃO DE OBRA</t>
  </si>
  <si>
    <t xml:space="preserve"> TOTAL SEM BDI</t>
  </si>
  <si>
    <t>TOTAL COM BDI</t>
  </si>
  <si>
    <t/>
  </si>
  <si>
    <t>1</t>
  </si>
  <si>
    <t>1.1</t>
  </si>
  <si>
    <t>1.2</t>
  </si>
  <si>
    <t>1.3</t>
  </si>
  <si>
    <t>2.1</t>
  </si>
  <si>
    <t>2.2</t>
  </si>
  <si>
    <t>3</t>
  </si>
  <si>
    <t>3.1</t>
  </si>
  <si>
    <t>3.2</t>
  </si>
  <si>
    <t>4</t>
  </si>
  <si>
    <t>4.1</t>
  </si>
  <si>
    <t>5</t>
  </si>
  <si>
    <t>5.1</t>
  </si>
  <si>
    <t>6</t>
  </si>
  <si>
    <t>6.1</t>
  </si>
  <si>
    <t>6.2</t>
  </si>
  <si>
    <t xml:space="preserve"> </t>
  </si>
  <si>
    <t>BDI</t>
  </si>
  <si>
    <t>CRONOGRAMA FISICO FINANCEIRO</t>
  </si>
  <si>
    <t>SERVIÇOS</t>
  </si>
  <si>
    <t>% NO PERIODO</t>
  </si>
  <si>
    <t>TOTAL</t>
  </si>
  <si>
    <t>PLANILHA ORÇAMENTÁRIA</t>
  </si>
  <si>
    <t>PARCELA</t>
  </si>
  <si>
    <t>VALOR TOTAL COM BDI</t>
  </si>
  <si>
    <t>EQUIPAMENTO</t>
  </si>
  <si>
    <t>TOTAL EQUIPAMENTO</t>
  </si>
  <si>
    <t>7.1</t>
  </si>
  <si>
    <t>7.2</t>
  </si>
  <si>
    <t>8.1</t>
  </si>
  <si>
    <t>9.1</t>
  </si>
  <si>
    <t>6.3</t>
  </si>
  <si>
    <t>6.4</t>
  </si>
  <si>
    <t>BENEFÍCIOS E DESPESAS INDIRETAS</t>
  </si>
  <si>
    <t>DISCRIMINAÇÃO</t>
  </si>
  <si>
    <t>TAXA BDI (%)</t>
  </si>
  <si>
    <t>SG – seguros + garantias</t>
  </si>
  <si>
    <t>R – riscos</t>
  </si>
  <si>
    <t>DF – despesas financeiras</t>
  </si>
  <si>
    <t>L – lucro bruto</t>
  </si>
  <si>
    <t>I - tributos</t>
  </si>
  <si>
    <t>COFINS</t>
  </si>
  <si>
    <t>PIS</t>
  </si>
  <si>
    <t>Contribuição Previdenciária sobre Receita Bruta (CPRB)</t>
  </si>
  <si>
    <t>ISS (Conforme Legislação Municipal)</t>
  </si>
  <si>
    <t>Fórmula BDI</t>
  </si>
  <si>
    <t>AC – ADMINISTRAÇÃO CENTRAL</t>
  </si>
  <si>
    <t>4.2</t>
  </si>
  <si>
    <t>5.2</t>
  </si>
  <si>
    <t>7.3</t>
  </si>
  <si>
    <t>5.3</t>
  </si>
  <si>
    <t>RAZÃO SOCIAL</t>
  </si>
  <si>
    <t>CNPJ</t>
  </si>
  <si>
    <t>Nome completo</t>
  </si>
  <si>
    <t>número registro profissional</t>
  </si>
  <si>
    <t>Data</t>
  </si>
  <si>
    <t>Versão 1.0</t>
  </si>
  <si>
    <t>10.1</t>
  </si>
  <si>
    <t>8</t>
  </si>
  <si>
    <t>7.4</t>
  </si>
  <si>
    <t>7.5</t>
  </si>
  <si>
    <t>7.6</t>
  </si>
  <si>
    <t>m²</t>
  </si>
  <si>
    <t>h</t>
  </si>
  <si>
    <t>m³</t>
  </si>
  <si>
    <t>ud</t>
  </si>
  <si>
    <t>m</t>
  </si>
  <si>
    <t>9.2</t>
  </si>
  <si>
    <t>11.1</t>
  </si>
  <si>
    <t>8.2</t>
  </si>
  <si>
    <t>5.4</t>
  </si>
  <si>
    <t>9.3</t>
  </si>
  <si>
    <t>9.4</t>
  </si>
  <si>
    <t>9.5</t>
  </si>
  <si>
    <t>11.2</t>
  </si>
  <si>
    <t>1.4</t>
  </si>
  <si>
    <t>mês</t>
  </si>
  <si>
    <t>1.5</t>
  </si>
  <si>
    <t>1.6</t>
  </si>
  <si>
    <t>1.7</t>
  </si>
  <si>
    <t>kg</t>
  </si>
  <si>
    <t>5.5</t>
  </si>
  <si>
    <t>5.6</t>
  </si>
  <si>
    <t>5.7</t>
  </si>
  <si>
    <t>5.8</t>
  </si>
  <si>
    <t>5.9</t>
  </si>
  <si>
    <t>5.10</t>
  </si>
  <si>
    <t>9.6</t>
  </si>
  <si>
    <t>10.2</t>
  </si>
  <si>
    <t>10.3</t>
  </si>
  <si>
    <t>11.3</t>
  </si>
  <si>
    <t>11.4</t>
  </si>
  <si>
    <t>11.5</t>
  </si>
  <si>
    <t>12.1</t>
  </si>
  <si>
    <t>2.3</t>
  </si>
  <si>
    <t>2.4</t>
  </si>
  <si>
    <t>2.5</t>
  </si>
  <si>
    <t>2.6</t>
  </si>
  <si>
    <t>2.7</t>
  </si>
  <si>
    <t>2.8</t>
  </si>
  <si>
    <t>6.5</t>
  </si>
  <si>
    <t>8.3</t>
  </si>
  <si>
    <t>2.9</t>
  </si>
  <si>
    <t>6.14</t>
  </si>
  <si>
    <t>6.13</t>
  </si>
  <si>
    <t>6.12</t>
  </si>
  <si>
    <t>6.11</t>
  </si>
  <si>
    <t>6.10</t>
  </si>
  <si>
    <t>6.9</t>
  </si>
  <si>
    <t>6.8</t>
  </si>
  <si>
    <t>6.7</t>
  </si>
  <si>
    <t>6.6</t>
  </si>
  <si>
    <t>1.8</t>
  </si>
  <si>
    <t>7</t>
  </si>
  <si>
    <t>9</t>
  </si>
  <si>
    <t>6.15</t>
  </si>
  <si>
    <t>6.16</t>
  </si>
  <si>
    <t>6.17</t>
  </si>
  <si>
    <t>10</t>
  </si>
  <si>
    <t>10.4</t>
  </si>
  <si>
    <t>10.5</t>
  </si>
  <si>
    <t>PAISAGISMO</t>
  </si>
  <si>
    <t>11.6</t>
  </si>
  <si>
    <t>11.7</t>
  </si>
  <si>
    <t>11.8</t>
  </si>
  <si>
    <t>11.9</t>
  </si>
  <si>
    <t>11.11</t>
  </si>
  <si>
    <t>11.12</t>
  </si>
  <si>
    <t>12.2</t>
  </si>
  <si>
    <t>12.3</t>
  </si>
  <si>
    <t>12.4</t>
  </si>
  <si>
    <t>12.5</t>
  </si>
  <si>
    <t>12.6</t>
  </si>
  <si>
    <t>12.7</t>
  </si>
  <si>
    <t>12.8</t>
  </si>
  <si>
    <t>12.9</t>
  </si>
  <si>
    <t>12.10</t>
  </si>
  <si>
    <t>12.12</t>
  </si>
  <si>
    <t>13.1</t>
  </si>
  <si>
    <t>13.2</t>
  </si>
  <si>
    <t>11.10</t>
  </si>
  <si>
    <t>12.13</t>
  </si>
  <si>
    <t>12.14</t>
  </si>
  <si>
    <t>12.15</t>
  </si>
  <si>
    <t xml:space="preserve">Local: Regional Cascavel CREA-PR </t>
  </si>
  <si>
    <t>Reforma e Ampliação da Regional Cascavel</t>
  </si>
  <si>
    <t>PLACA DE OBRA EM CHAPA DE AÇO GALVANIZADO</t>
  </si>
  <si>
    <t>ELABORAÇÃO DE PGRCC - PROGRAMA DE GERENCIAMENTO DE RESÍDUOS SÓLIDOS</t>
  </si>
  <si>
    <t>ELABORAÇÃO DE PROGRAMA DE CONTROLE MÉDICO DE SAÚDE OCUPACIONAL - PCMSO</t>
  </si>
  <si>
    <t>ELABORAÇÃO DE PROGRAMA DE CONDIÇÕES E MEIO AMBIENTE DE TRABALHO NA INDUSTRIA DA CONSTRUÇÃO - PCMAT</t>
  </si>
  <si>
    <t>ELABORAÇÃO DE PROGRAMA DE PREVENÇÃO DE RISCOS AMBIENTAIS - PPRA</t>
  </si>
  <si>
    <t>INSTALAÇÃO PROVISÓRIA DE ENERGIA ELÉTRICA, AÉREA, TRIFÁSICA, EM POSTE GALVANIZADO, EXCLUSIVE FORNECIMENTO DO MEDIDOR</t>
  </si>
  <si>
    <t>VESTIÁRIO - CONTAINER</t>
  </si>
  <si>
    <t>ESCRITORIO - CONTAINER</t>
  </si>
  <si>
    <t>ALUGUEL MENSAL CONTAINER-ALMOXARIFADO-6,0x2,4M</t>
  </si>
  <si>
    <t>REFEITORIO - CONTAINER</t>
  </si>
  <si>
    <t>INSTALAÇÕES  PROVISÓRIAS</t>
  </si>
  <si>
    <t>1.9</t>
  </si>
  <si>
    <t>1.10</t>
  </si>
  <si>
    <t>1.11</t>
  </si>
  <si>
    <t>1.12</t>
  </si>
  <si>
    <t>1.13</t>
  </si>
  <si>
    <t>1.14</t>
  </si>
  <si>
    <t>1.15</t>
  </si>
  <si>
    <t>1.16</t>
  </si>
  <si>
    <t>1.17</t>
  </si>
  <si>
    <t>ud x mês</t>
  </si>
  <si>
    <t>DEMOLIÇÕES</t>
  </si>
  <si>
    <t>DEMOLIÇÃO DE DIVISÓRIA INTERNA DE VIDRO E ESQUADRIA DE VIDRO</t>
  </si>
  <si>
    <t>COMPOSIÇÃO - DEMOLICAO DE DIVISORIAS EM CHAPAS OU TABUAS, INCLUSIVE DEMOLICAO DE ENTARUGAMENTO</t>
  </si>
  <si>
    <t>Endereço: Rua Presidente Bernardes, n.º 2039, Cascavel/PR.</t>
  </si>
  <si>
    <t>DEMOLICAO DE DIVISORIAS DE PLACAS DE MARMORITE OU CONCRETO</t>
  </si>
  <si>
    <t>DEMOLICAO A PONTEIRO,DE BASE SUPORTE,CONTRAPISO,CAMADA REGUL ARIZADORA OU DE ASSENTAMENTO DE TACOS,CERAMICAS E AZULEJOS,C OM ESPESSURA ATE 4CM</t>
  </si>
  <si>
    <t>CARGA MANUAL E REMOÇÃO DE ENTULHO, INCLUSIVE TRANSPORTE ATÉ 1 KM</t>
  </si>
  <si>
    <t>MOVIMENTO DE TERRA</t>
  </si>
  <si>
    <t>FUNDAÇÃO</t>
  </si>
  <si>
    <t>ESTACAS</t>
  </si>
  <si>
    <t>4.1.1</t>
  </si>
  <si>
    <t>4.1.2</t>
  </si>
  <si>
    <t>4.1.3</t>
  </si>
  <si>
    <t>4.1.4</t>
  </si>
  <si>
    <t>4.1.5</t>
  </si>
  <si>
    <t>4.1.6</t>
  </si>
  <si>
    <t>4.1.7</t>
  </si>
  <si>
    <t>4.1.8</t>
  </si>
  <si>
    <t>4.1.9</t>
  </si>
  <si>
    <t>ESTACA ESCAVADA HÉLICE CONTÍNUA - DIÂMETRO 30CM</t>
  </si>
  <si>
    <t>ESTACA ESCAVADA HÉLICE CONTÍNUA - DIÂMETRO 40CM</t>
  </si>
  <si>
    <t>ESTACA ESCAVADA HÉLICE CONTÍNUA - DIÂMETRO 50CM</t>
  </si>
  <si>
    <t>BLOCOS</t>
  </si>
  <si>
    <t>4.2.1</t>
  </si>
  <si>
    <t>4.2.2</t>
  </si>
  <si>
    <t>4.2.3</t>
  </si>
  <si>
    <t>4.2.4</t>
  </si>
  <si>
    <t>4.2.5</t>
  </si>
  <si>
    <t>4.2.6</t>
  </si>
  <si>
    <t>4.2.7</t>
  </si>
  <si>
    <t>4.2.8</t>
  </si>
  <si>
    <t>4.2.9</t>
  </si>
  <si>
    <t>4.2.10</t>
  </si>
  <si>
    <t>4.2.11</t>
  </si>
  <si>
    <t>m² x km</t>
  </si>
  <si>
    <t>CONCRETAGEM DE BLOCOS DE COROAMENTO E VIGAS BALDRAMES, FCK 30 MPA, COM USO DE BOMBA  LANÇAMENTO, ADENSAMENTO E ACABAMENTO</t>
  </si>
  <si>
    <t>ESTRUTURA</t>
  </si>
  <si>
    <t>SUBSOLO</t>
  </si>
  <si>
    <t>5.1.1</t>
  </si>
  <si>
    <t>5.1.2</t>
  </si>
  <si>
    <t>5.1.3</t>
  </si>
  <si>
    <t>5.1.4</t>
  </si>
  <si>
    <t>5.1.5</t>
  </si>
  <si>
    <t>5.1.6</t>
  </si>
  <si>
    <t>5.1.7</t>
  </si>
  <si>
    <t>5.1.8</t>
  </si>
  <si>
    <t>5.1.9</t>
  </si>
  <si>
    <t>5.1.10</t>
  </si>
  <si>
    <t>5.1.11</t>
  </si>
  <si>
    <t>NÍVEL DA FUNDAÇÃO</t>
  </si>
  <si>
    <t>TÉRREO</t>
  </si>
  <si>
    <t>5.2.1</t>
  </si>
  <si>
    <t>5.2.2</t>
  </si>
  <si>
    <t>5.2.3</t>
  </si>
  <si>
    <t>5.2.4</t>
  </si>
  <si>
    <t>5.2.5</t>
  </si>
  <si>
    <t>5.2.6</t>
  </si>
  <si>
    <t>5.2.7</t>
  </si>
  <si>
    <t>5.2.8</t>
  </si>
  <si>
    <t>5.3.1</t>
  </si>
  <si>
    <t>5.3.2</t>
  </si>
  <si>
    <t>5.3.3</t>
  </si>
  <si>
    <t>5.3.4</t>
  </si>
  <si>
    <t>5.3.5</t>
  </si>
  <si>
    <t>5.3.6</t>
  </si>
  <si>
    <t>5.3.7</t>
  </si>
  <si>
    <t>5.3.8</t>
  </si>
  <si>
    <t>5.3.9</t>
  </si>
  <si>
    <t>5.3.10</t>
  </si>
  <si>
    <t>5.3.11</t>
  </si>
  <si>
    <t>5.3.12</t>
  </si>
  <si>
    <t>5.3.13</t>
  </si>
  <si>
    <t>5.3.14</t>
  </si>
  <si>
    <t>AUDITÓRIO</t>
  </si>
  <si>
    <t>5.4.1</t>
  </si>
  <si>
    <t>5.4.2</t>
  </si>
  <si>
    <t>5.4.3</t>
  </si>
  <si>
    <t>5.4.4</t>
  </si>
  <si>
    <t>5.4.5</t>
  </si>
  <si>
    <t>5.4.6</t>
  </si>
  <si>
    <t>5.4.7</t>
  </si>
  <si>
    <t>5.4.8</t>
  </si>
  <si>
    <t>5.4.9</t>
  </si>
  <si>
    <t>5.4.10</t>
  </si>
  <si>
    <t>SUPERIOR</t>
  </si>
  <si>
    <t>5.5.1</t>
  </si>
  <si>
    <t>5.5.2</t>
  </si>
  <si>
    <t>5.5.3</t>
  </si>
  <si>
    <t>5.5.4</t>
  </si>
  <si>
    <t>5.5.5</t>
  </si>
  <si>
    <t>5.5.6</t>
  </si>
  <si>
    <t>5.5.7</t>
  </si>
  <si>
    <t>5.5.8</t>
  </si>
  <si>
    <t>5.5.9</t>
  </si>
  <si>
    <t>5.5.10</t>
  </si>
  <si>
    <t>5.5.11</t>
  </si>
  <si>
    <t>5.5.12</t>
  </si>
  <si>
    <t>5.5.13</t>
  </si>
  <si>
    <t>5.5.14</t>
  </si>
  <si>
    <t>5.5.15</t>
  </si>
  <si>
    <t>5.5.16</t>
  </si>
  <si>
    <t>COBERTURA AUDITÓRIO</t>
  </si>
  <si>
    <t>5.6.1</t>
  </si>
  <si>
    <t>5.6.2</t>
  </si>
  <si>
    <t>5.6.3</t>
  </si>
  <si>
    <t>5.6.4</t>
  </si>
  <si>
    <t>5.6.5</t>
  </si>
  <si>
    <t>5.6.6</t>
  </si>
  <si>
    <t>5.6.7</t>
  </si>
  <si>
    <t>5.6.8</t>
  </si>
  <si>
    <t>5.6.9</t>
  </si>
  <si>
    <t>5.6.10</t>
  </si>
  <si>
    <t>5.6.11</t>
  </si>
  <si>
    <t>5.6.12</t>
  </si>
  <si>
    <t>COBERTURA</t>
  </si>
  <si>
    <t>5.7.1</t>
  </si>
  <si>
    <t>5.7.2</t>
  </si>
  <si>
    <t>5.7.3</t>
  </si>
  <si>
    <t>5.7.4</t>
  </si>
  <si>
    <t>5.7.5</t>
  </si>
  <si>
    <t>5.7.6</t>
  </si>
  <si>
    <t>5.7.7</t>
  </si>
  <si>
    <t>5.7.8</t>
  </si>
  <si>
    <t>5.7.9</t>
  </si>
  <si>
    <t>5.7.10</t>
  </si>
  <si>
    <t>5.7.11</t>
  </si>
  <si>
    <t>5.7.12</t>
  </si>
  <si>
    <t>5.7.13</t>
  </si>
  <si>
    <t>CAIXA D'ÁGUA</t>
  </si>
  <si>
    <t>5.8.1</t>
  </si>
  <si>
    <t>5.8.2</t>
  </si>
  <si>
    <t>5.8.3</t>
  </si>
  <si>
    <t>5.8.4</t>
  </si>
  <si>
    <t>5.8.5</t>
  </si>
  <si>
    <t>5.8.6</t>
  </si>
  <si>
    <t>5.8.7</t>
  </si>
  <si>
    <t>5.8.8</t>
  </si>
  <si>
    <t>5.8.9</t>
  </si>
  <si>
    <t>5.8.10</t>
  </si>
  <si>
    <t>CAIXA DE REUSO</t>
  </si>
  <si>
    <t>5.9.1</t>
  </si>
  <si>
    <t>5.9.2</t>
  </si>
  <si>
    <t>5.9.3</t>
  </si>
  <si>
    <t>5.9.4</t>
  </si>
  <si>
    <t>5.9.5</t>
  </si>
  <si>
    <t>5.9.6</t>
  </si>
  <si>
    <t>5.9.7</t>
  </si>
  <si>
    <t>5.9.8</t>
  </si>
  <si>
    <t>5.9.9</t>
  </si>
  <si>
    <t>5.9.10</t>
  </si>
  <si>
    <t>MURO</t>
  </si>
  <si>
    <t>5.10.1</t>
  </si>
  <si>
    <t>5.10.2</t>
  </si>
  <si>
    <t>5.10.3</t>
  </si>
  <si>
    <t>5.10.4</t>
  </si>
  <si>
    <t>5.10.5</t>
  </si>
  <si>
    <t>5.10.6</t>
  </si>
  <si>
    <t>5.10.7</t>
  </si>
  <si>
    <t>5.10.8</t>
  </si>
  <si>
    <t>5.10.9</t>
  </si>
  <si>
    <t>5.10.10</t>
  </si>
  <si>
    <t>5.10.11</t>
  </si>
  <si>
    <t>5.10.12</t>
  </si>
  <si>
    <t>5.10.13</t>
  </si>
  <si>
    <t>5.10.14</t>
  </si>
  <si>
    <t>ALVENARIA DE VEDAÇÃO</t>
  </si>
  <si>
    <t>COBERTURA E IMPERMEABILIZAÇÃO</t>
  </si>
  <si>
    <t>7.7</t>
  </si>
  <si>
    <t>7.8</t>
  </si>
  <si>
    <t>7.9</t>
  </si>
  <si>
    <t>7.10</t>
  </si>
  <si>
    <t>7.11</t>
  </si>
  <si>
    <t>REVESTIMENTO DE PAREDES</t>
  </si>
  <si>
    <t>8.4</t>
  </si>
  <si>
    <t>8.5</t>
  </si>
  <si>
    <t>8.6</t>
  </si>
  <si>
    <t>8.7</t>
  </si>
  <si>
    <t>8.8</t>
  </si>
  <si>
    <t>8.9</t>
  </si>
  <si>
    <t>8.10</t>
  </si>
  <si>
    <t>8.11</t>
  </si>
  <si>
    <t>8.12</t>
  </si>
  <si>
    <t>8.13</t>
  </si>
  <si>
    <t>8.14</t>
  </si>
  <si>
    <t>8.15</t>
  </si>
  <si>
    <t>8.16</t>
  </si>
  <si>
    <t>REVESTIMENTO DE PISOS</t>
  </si>
  <si>
    <t>9.7</t>
  </si>
  <si>
    <t>9.8</t>
  </si>
  <si>
    <t>9.9</t>
  </si>
  <si>
    <t>9.10</t>
  </si>
  <si>
    <t>9.11</t>
  </si>
  <si>
    <t>9.12</t>
  </si>
  <si>
    <t>9.13</t>
  </si>
  <si>
    <t>9.14</t>
  </si>
  <si>
    <t>9.15</t>
  </si>
  <si>
    <t>9.16</t>
  </si>
  <si>
    <t>9.17</t>
  </si>
  <si>
    <t>9.18</t>
  </si>
  <si>
    <t>9.19</t>
  </si>
  <si>
    <t>9.20</t>
  </si>
  <si>
    <t>9.21</t>
  </si>
  <si>
    <t>9.22</t>
  </si>
  <si>
    <t>9.23</t>
  </si>
  <si>
    <t>9.24</t>
  </si>
  <si>
    <t>9.25</t>
  </si>
  <si>
    <t>9.26</t>
  </si>
  <si>
    <t>9.27</t>
  </si>
  <si>
    <t>9.28</t>
  </si>
  <si>
    <t>FORRO</t>
  </si>
  <si>
    <t>11</t>
  </si>
  <si>
    <t>DIVISÓRIAS</t>
  </si>
  <si>
    <t>12</t>
  </si>
  <si>
    <t>ESQUADRIAS</t>
  </si>
  <si>
    <t>12.11</t>
  </si>
  <si>
    <t>12.16</t>
  </si>
  <si>
    <t>12.17</t>
  </si>
  <si>
    <t>12.18</t>
  </si>
  <si>
    <t>12.19</t>
  </si>
  <si>
    <t>12.20</t>
  </si>
  <si>
    <t>12.21</t>
  </si>
  <si>
    <t>12.22</t>
  </si>
  <si>
    <t>12.23</t>
  </si>
  <si>
    <t>12.24</t>
  </si>
  <si>
    <t>12.25</t>
  </si>
  <si>
    <t>13</t>
  </si>
  <si>
    <t>INSTALAÇÕES HIDROSSANITÁRIAS</t>
  </si>
  <si>
    <t>TUBULACOES E CONEXÕES - ESGOTO E PLUVIAL</t>
  </si>
  <si>
    <t>13.3</t>
  </si>
  <si>
    <t>13.4</t>
  </si>
  <si>
    <t>13.5</t>
  </si>
  <si>
    <t>TUBULAÇOES E CONEXÕES - AGUA FRIA</t>
  </si>
  <si>
    <t>13.2.1</t>
  </si>
  <si>
    <t>13.1.1</t>
  </si>
  <si>
    <t>13.1.2</t>
  </si>
  <si>
    <t>13.1.3</t>
  </si>
  <si>
    <t>13.1.4</t>
  </si>
  <si>
    <t>13.1.5</t>
  </si>
  <si>
    <t>13.1.6</t>
  </si>
  <si>
    <t>13.1.7</t>
  </si>
  <si>
    <t>13.1.8</t>
  </si>
  <si>
    <t>13.1.9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</si>
  <si>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</si>
  <si>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</si>
  <si>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</si>
  <si>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</si>
  <si>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</si>
  <si>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</si>
  <si>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</si>
  <si>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</si>
  <si>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</si>
  <si>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</si>
  <si>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</si>
  <si>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</si>
  <si>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</si>
  <si>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</si>
  <si>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</si>
  <si>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</si>
  <si>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</si>
  <si>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</si>
  <si>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</si>
  <si>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</si>
  <si>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</si>
  <si>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</si>
  <si>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</si>
  <si>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</si>
  <si>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</si>
  <si>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</si>
  <si>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</si>
  <si>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</si>
  <si>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</si>
  <si>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</si>
  <si>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</si>
  <si>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</si>
  <si>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</si>
  <si>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</si>
  <si>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</si>
  <si>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</si>
  <si>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</si>
  <si>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</si>
  <si>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</si>
  <si>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</si>
  <si>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</si>
  <si>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</si>
  <si>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</si>
  <si>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</si>
  <si>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</si>
  <si>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</si>
  <si>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</si>
  <si>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</si>
  <si>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</si>
  <si>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</si>
  <si>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</si>
  <si>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</si>
  <si>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</si>
  <si>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</si>
  <si>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</si>
  <si>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</si>
  <si>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</si>
  <si>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</si>
  <si>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</si>
  <si>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</si>
  <si>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</si>
  <si>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</si>
  <si>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</si>
  <si>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</si>
  <si>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</si>
  <si>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</si>
  <si>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</si>
  <si>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</si>
  <si>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</si>
  <si>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</si>
  <si>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</si>
  <si>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</si>
  <si>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</si>
  <si>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</si>
  <si>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</si>
  <si>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</si>
  <si>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</si>
  <si>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</si>
  <si>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</si>
  <si>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</si>
  <si>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</si>
  <si>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</si>
  <si>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</si>
  <si>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</si>
  <si>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</si>
  <si>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</si>
  <si>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</si>
  <si>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</si>
  <si>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</si>
  <si>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</si>
  <si>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</si>
  <si>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</si>
  <si>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</si>
  <si>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13.2.54</t>
  </si>
  <si>
    <t>13.2.55</t>
  </si>
  <si>
    <t>13.2.56</t>
  </si>
  <si>
    <t>13.2.57</t>
  </si>
  <si>
    <t>13.2.58</t>
  </si>
  <si>
    <t>13.2.59</t>
  </si>
  <si>
    <t>13.2.60</t>
  </si>
  <si>
    <t>13.2.61</t>
  </si>
  <si>
    <t>13.2.62</t>
  </si>
  <si>
    <t>13.2.63</t>
  </si>
  <si>
    <t>13.2.64</t>
  </si>
  <si>
    <t>13.2.65</t>
  </si>
  <si>
    <t>13.2.66</t>
  </si>
  <si>
    <t>13.2.67</t>
  </si>
  <si>
    <t>TUBULAÇÕES E CONEXÕES - ÁGUA QUENTE</t>
  </si>
  <si>
    <t>13.3.1</t>
  </si>
  <si>
    <t>13.3.2</t>
  </si>
  <si>
    <t>13.3.3</t>
  </si>
  <si>
    <t>13.3.4</t>
  </si>
  <si>
    <t>13.3.5</t>
  </si>
  <si>
    <t>13.3.6</t>
  </si>
  <si>
    <t>EQUIPAMENTOS</t>
  </si>
  <si>
    <t>13.4.1</t>
  </si>
  <si>
    <t>13.4.2</t>
  </si>
  <si>
    <t>13.4.3</t>
  </si>
  <si>
    <t>13.4.4</t>
  </si>
  <si>
    <t>13.4.5</t>
  </si>
  <si>
    <t>13.4.6</t>
  </si>
  <si>
    <t>13.4.7</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</si>
  <si>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</si>
  <si>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</si>
  <si>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</si>
  <si>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</si>
  <si>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</si>
  <si>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</si>
  <si>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</si>
  <si>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</si>
  <si>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</si>
  <si>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</si>
  <si>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</si>
  <si>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</si>
  <si>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</si>
  <si>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</si>
  <si>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</si>
  <si>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</si>
  <si>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</si>
  <si>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</si>
  <si>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</si>
  <si>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</si>
  <si>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</si>
  <si>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</si>
  <si>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</si>
  <si>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</si>
  <si>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</si>
  <si>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13.4.33</t>
  </si>
  <si>
    <t>13.4.34</t>
  </si>
  <si>
    <t>13.4.35</t>
  </si>
  <si>
    <t>13.4.36</t>
  </si>
  <si>
    <t>13.4.37</t>
  </si>
  <si>
    <t>13.4.38</t>
  </si>
  <si>
    <t>13.4.39</t>
  </si>
  <si>
    <t>13.4.40</t>
  </si>
  <si>
    <t>13.4.41</t>
  </si>
  <si>
    <t>13.4.42</t>
  </si>
  <si>
    <t>13.4.43</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</si>
  <si>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</si>
  <si>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</si>
  <si>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</si>
  <si>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</si>
  <si>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</si>
  <si>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</si>
  <si>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</si>
  <si>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</si>
  <si>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</si>
  <si>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</si>
  <si>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</si>
  <si>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</si>
  <si>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</si>
  <si>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</si>
  <si>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</si>
  <si>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</si>
  <si>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</si>
  <si>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</si>
  <si>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</si>
  <si>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</si>
  <si>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</si>
  <si>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</si>
  <si>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</si>
  <si>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</si>
  <si>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</si>
  <si>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</si>
  <si>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ACABAMENTOS HIDRAULICOS E METAIS</t>
  </si>
  <si>
    <t>INSTALAÇÕES ELÉTRICAS E LÓGICA</t>
  </si>
  <si>
    <t>14.1</t>
  </si>
  <si>
    <t>INSTALAÇÕES ELETRICAS</t>
  </si>
  <si>
    <t>14.1.1</t>
  </si>
  <si>
    <t>14.1.2</t>
  </si>
  <si>
    <t>14.1.3</t>
  </si>
  <si>
    <t>14.1.4</t>
  </si>
  <si>
    <t>14.1.5</t>
  </si>
  <si>
    <t>14.1.6</t>
  </si>
  <si>
    <t>14.1.7</t>
  </si>
  <si>
    <t>14.1.8</t>
  </si>
  <si>
    <t>14.1.9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</si>
  <si>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</si>
  <si>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</si>
  <si>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</si>
  <si>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</si>
  <si>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</si>
  <si>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</si>
  <si>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</si>
  <si>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</si>
  <si>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</si>
  <si>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</si>
  <si>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</si>
  <si>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</si>
  <si>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</si>
  <si>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</si>
  <si>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</si>
  <si>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</si>
  <si>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</si>
  <si>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</si>
  <si>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</si>
  <si>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</si>
  <si>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</si>
  <si>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</si>
  <si>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</si>
  <si>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</si>
  <si>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</si>
  <si>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14.2</t>
  </si>
  <si>
    <t>ILUMINAÇÃO</t>
  </si>
  <si>
    <t>14.2.1</t>
  </si>
  <si>
    <t>14.2.2</t>
  </si>
  <si>
    <t>14.2.3</t>
  </si>
  <si>
    <t>14.2.4</t>
  </si>
  <si>
    <t>14.2.5</t>
  </si>
  <si>
    <t>14.2.6</t>
  </si>
  <si>
    <t>14.2.7</t>
  </si>
  <si>
    <t>14.2.8</t>
  </si>
  <si>
    <t>14.2.9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</si>
  <si>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</si>
  <si>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</si>
  <si>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</si>
  <si>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</si>
  <si>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</si>
  <si>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</si>
  <si>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</si>
  <si>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</si>
  <si>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</si>
  <si>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</si>
  <si>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</si>
  <si>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</si>
  <si>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</si>
  <si>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</si>
  <si>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</si>
  <si>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</si>
  <si>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</si>
  <si>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</si>
  <si>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</si>
  <si>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</si>
  <si>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</si>
  <si>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14.3</t>
  </si>
  <si>
    <t xml:space="preserve">SISTEMA DE PROTEÇÃO CONTRA DESCARGAS ATMOSFÉRICAS - SPDA </t>
  </si>
  <si>
    <t>14.4</t>
  </si>
  <si>
    <t>LÓGICA</t>
  </si>
  <si>
    <t>14.3.1</t>
  </si>
  <si>
    <t>14.3.2</t>
  </si>
  <si>
    <t>14.3.3</t>
  </si>
  <si>
    <t>14.3.4</t>
  </si>
  <si>
    <t>14.3.5</t>
  </si>
  <si>
    <t>14.4.1</t>
  </si>
  <si>
    <t>14.4.2</t>
  </si>
  <si>
    <t>14.4.3</t>
  </si>
  <si>
    <t>14.4.4</t>
  </si>
  <si>
    <t>14.4.5</t>
  </si>
  <si>
    <t>14.4.6</t>
  </si>
  <si>
    <t>14.4.7</t>
  </si>
  <si>
    <t>14.4.8</t>
  </si>
  <si>
    <t>14.4.9</t>
  </si>
  <si>
    <t>14.4.10</t>
  </si>
  <si>
    <t>14.4.11</t>
  </si>
  <si>
    <t>14.4.12</t>
  </si>
  <si>
    <t>14.4.13</t>
  </si>
  <si>
    <t>14.4.14</t>
  </si>
  <si>
    <t>14.4.15</t>
  </si>
  <si>
    <t>14.4.16</t>
  </si>
  <si>
    <t>14.4.17</t>
  </si>
  <si>
    <t>14.4.18</t>
  </si>
  <si>
    <t>14.4.19</t>
  </si>
  <si>
    <t>14.4.20</t>
  </si>
  <si>
    <t>14.4.21</t>
  </si>
  <si>
    <t>14.4.22</t>
  </si>
  <si>
    <t>14.4.23</t>
  </si>
  <si>
    <t>14.4.24</t>
  </si>
  <si>
    <t>14.4.25</t>
  </si>
  <si>
    <t>INSTALAÇÕES DE AR CONDICIONADO</t>
  </si>
  <si>
    <t>15.1</t>
  </si>
  <si>
    <t>15.2</t>
  </si>
  <si>
    <t>15.3</t>
  </si>
  <si>
    <t>15.4</t>
  </si>
  <si>
    <t>15.5</t>
  </si>
  <si>
    <t>15.6</t>
  </si>
  <si>
    <t>15.7</t>
  </si>
  <si>
    <t>15.8</t>
  </si>
  <si>
    <t>PROTEÇÃO CONTRA INCÊNDIOS</t>
  </si>
  <si>
    <t>16.1</t>
  </si>
  <si>
    <t>16.2</t>
  </si>
  <si>
    <t>16.3</t>
  </si>
  <si>
    <t>16.4</t>
  </si>
  <si>
    <t>16.5</t>
  </si>
  <si>
    <t>17.1</t>
  </si>
  <si>
    <t>PLATAFORMA ELEVATÓRIA</t>
  </si>
  <si>
    <t>INSTALAÇÃO GLP</t>
  </si>
  <si>
    <t>18.1</t>
  </si>
  <si>
    <t>18.2</t>
  </si>
  <si>
    <t>18.3</t>
  </si>
  <si>
    <t>19.1</t>
  </si>
  <si>
    <t>19.2</t>
  </si>
  <si>
    <t>19.3</t>
  </si>
  <si>
    <t>19.4</t>
  </si>
  <si>
    <t>19.5</t>
  </si>
  <si>
    <t>19.6</t>
  </si>
  <si>
    <t>19.7</t>
  </si>
  <si>
    <t>19.8</t>
  </si>
  <si>
    <t>19.9</t>
  </si>
  <si>
    <t>19.10</t>
  </si>
  <si>
    <t>19.11</t>
  </si>
  <si>
    <t>19.12</t>
  </si>
  <si>
    <t>19.13</t>
  </si>
  <si>
    <t>COMUNICAÇÃO VISUAL</t>
  </si>
  <si>
    <t>20.1</t>
  </si>
  <si>
    <t>20.2</t>
  </si>
  <si>
    <t>20.3</t>
  </si>
  <si>
    <t>20.4</t>
  </si>
  <si>
    <t>20.5</t>
  </si>
  <si>
    <t>20.6</t>
  </si>
  <si>
    <t>20.7</t>
  </si>
  <si>
    <t>20.8</t>
  </si>
  <si>
    <t>20.9</t>
  </si>
  <si>
    <t>20.10</t>
  </si>
  <si>
    <t>20.11</t>
  </si>
  <si>
    <t>20.12</t>
  </si>
  <si>
    <t>20.13</t>
  </si>
  <si>
    <t>20.14</t>
  </si>
  <si>
    <t>20.15</t>
  </si>
  <si>
    <t>20.16</t>
  </si>
  <si>
    <t>20.17</t>
  </si>
  <si>
    <t>20.18</t>
  </si>
  <si>
    <t>20.19</t>
  </si>
  <si>
    <t>20.20</t>
  </si>
  <si>
    <t>20.21</t>
  </si>
  <si>
    <t>20.22</t>
  </si>
  <si>
    <t>21.1</t>
  </si>
  <si>
    <t>FORNECIMENTO E INSTALAÇÃO DE PAINEIS FOTOVOLTAICOS</t>
  </si>
  <si>
    <t>22.1</t>
  </si>
  <si>
    <t>22.2</t>
  </si>
  <si>
    <t>23.1</t>
  </si>
  <si>
    <t>23.2</t>
  </si>
  <si>
    <t>23.3</t>
  </si>
  <si>
    <t>23.4</t>
  </si>
  <si>
    <t>LIMPEZA DE OBRA</t>
  </si>
  <si>
    <t>ENSAIOS TECNOLÓGICOS</t>
  </si>
  <si>
    <t>COMPLEMENTAÇÃO DE OBRA</t>
  </si>
  <si>
    <t>24.1</t>
  </si>
  <si>
    <t>24.2</t>
  </si>
  <si>
    <t>24.3</t>
  </si>
  <si>
    <t>24.4</t>
  </si>
  <si>
    <t>24.5</t>
  </si>
  <si>
    <t>CAIXA DE PASSAGEM EM ALVENARIA E TAMPA DE CONCRETO, FUNDO DE BRITA, TIPO 1, 40 X 40 X 60 CM, INCLUSIVE ESCAVAÇÃO, REATERRO E BOTA-FORA</t>
  </si>
  <si>
    <t>ud x km</t>
  </si>
  <si>
    <t>m³ x km</t>
  </si>
  <si>
    <t>CALHA EM CHAPA DE ACO GALVANIZADO N°26 COM 50CM DE DESENVOLV IMENTO.FORNECIMENTO E COLOCACAO</t>
  </si>
  <si>
    <t>RUFO EM CHAPA DE AÇO GALVANIZADO N.24 - DESENVOLVIMENTO 50CM</t>
  </si>
  <si>
    <t>m x km</t>
  </si>
  <si>
    <t>COMPOSIÇÃO - PAINEL ACUSTICO DE PAREDE</t>
  </si>
  <si>
    <t>COTAÇÃO DE MERCADO - FORNECIMENTO E INSTALAÇÃO DE AÇO CORTEN EM PAREDES</t>
  </si>
  <si>
    <t>CANTONEIRA DE ALUMINIO 2"X2", PARA PROTECAO DE QUINA DE PAREDE</t>
  </si>
  <si>
    <t xml:space="preserve">ud  </t>
  </si>
  <si>
    <t>FORRACAO DE PISO COM CARPETE DE NYLON,COM 6MM DE ESPESSURA,S OBRE BASE EXISTENTE</t>
  </si>
  <si>
    <t>GRANITO AQUALUX 2CM</t>
  </si>
  <si>
    <t>PISO TATIL OU ALERTA DIRECIONAL EM BORRACHA COR 25x25cM</t>
  </si>
  <si>
    <t>FORRO PLACA MINERAL NRC 0,55 GERGIAN INCL.PERFIS FORNEC/INST.</t>
  </si>
  <si>
    <t>INSTALAÇÃO DE ISOLAMENTO COM LÃ DE ROCHA EM PAREDES DRYWALL 25MM - FORNECIMENTO E INSTALAÇÃO</t>
  </si>
  <si>
    <t>COTAÇÃO DE MERCADO - FORNECIMENTO E INSTALAÇÃO DE DIVISÓRIAS PISO TETO EM VIDRO INCOLOR TEMPERADO LAMINADO, COM PERSIANAS EMBUTIDAS, ESPESSURA 85MM</t>
  </si>
  <si>
    <t>ENSAIO DE ABATIMENTO DO TRONCO DE CONE "SLUMP TEST"</t>
  </si>
  <si>
    <t>ENSAIO DE RESISTENCIA A COMPRESSAO SIMPLES - CONCRETO</t>
  </si>
  <si>
    <t>LIMPEZA FINAL PARA ENTREGA DA OBRA</t>
  </si>
  <si>
    <t>JUNÇÃO SIMPLES 150X100MM, PVC ESGOTO</t>
  </si>
  <si>
    <t>TERMINAL DE VENTILAÇÃO EM PVC, 50MM</t>
  </si>
  <si>
    <t>FORNECIMENTO E ASSENTAMENTO DE TUBO PEAD FLEXÍVEL CORRUGADO PERFURADO D = 4" (KANADRENO OU SIMILAR)</t>
  </si>
  <si>
    <t>BUCHA DE REDUÇÃO LONGA DE PVC RÍGIDO SOLDÁVEL, MARROM, DIÂM = 40 X 25MM</t>
  </si>
  <si>
    <t>BUCHA DE REDUÇÃO CURTA DE PVC RÍGIDO SOLDÁVEL, MARROM, DIÂM = 32 X 25MM</t>
  </si>
  <si>
    <t>TÊ DE REDUÇÃO SOLDÁVEL 60X50MM, PVC MARROM</t>
  </si>
  <si>
    <t>CAIXA D´ÁGUA EM POLIETILENO, 5000 LITROS, COM ACESSÓRIOS</t>
  </si>
  <si>
    <t>CAIXA DE PASSAGEM E TAMPA PRÉ-MOLDADAS EM CONCRETO, SEM FUNDO, 60X60CM</t>
  </si>
  <si>
    <t>CAIXA SIFONADA EM ALVENARIA 40CM</t>
  </si>
  <si>
    <t>CAIXA COLETORA EM ALUMINIO, 18X18CM ALTURA DE 10CM E SAÍDA INFERIOR, COM GRELHA</t>
  </si>
  <si>
    <t>BARRA DE APOIO PARA BANHEIRO ALUMINIO POLIDO 40cM +PARAFUSO</t>
  </si>
  <si>
    <t>ACABAMENTO PARA REGISTRO DE GAVETA ATÉ 1", LINHA CUBO - REF.: 4900C86PQ, DECA OU SIMILAR</t>
  </si>
  <si>
    <t>TORNEIRA CROMADA PARA JARDIM, DECA 1153C39, 1/2" OU SIMILAR</t>
  </si>
  <si>
    <t>ESPELHO EM CRISTAL INCOLOR 4MM SOBRE PAINEL COMPENSADO 16MM</t>
  </si>
  <si>
    <t>PERFILADO DE SEÇÃO 38X76 MM PARA SUPORTE DE ELETROCALHA LISA OU PERFURADA EM AÇO GALVANIZADO, LARGURA 200 OU 400 MM E ALTURA 50 MM. AF_07/2017</t>
  </si>
  <si>
    <t>CAIXA OCTOGONAL 3x3""</t>
  </si>
  <si>
    <t>ELETRODUTO PVC RIGIDO 4""</t>
  </si>
  <si>
    <t>ALARME AUDIOVISUAL S/ FIO BIVOLT 110/220V P/ SANITRIO PCD</t>
  </si>
  <si>
    <t>LAMPADA LED TUBULAR BIVOLT T5 16W 115CM</t>
  </si>
  <si>
    <t>FORNECIMENTO E LANÇAMENTO DE CABO UTP 4 PARES CAT 6</t>
  </si>
  <si>
    <t>CABO COAXIAL RG-6</t>
  </si>
  <si>
    <t>CAIXA DE PASSAGEM ELETRICA METALICA SOBREPOR 60X60cM</t>
  </si>
  <si>
    <t>PATCH PANEL 24 PORTAS CAT 6 19""</t>
  </si>
  <si>
    <t>FORNECIMENTO E INSTALAÇÃO DE SWITCH 24 PORTAS GERENCIÁVEL POE 10/100 /1000 + 4SFP</t>
  </si>
  <si>
    <t>AR CONDICIONADO QUENTE/FRIO SPLIT CASSETE QUENTE/FRIO 48.000</t>
  </si>
  <si>
    <t>AR CONDICIONADO SPLITAO FIXO 15 TR VERTICAL 380V TRIFASICO C</t>
  </si>
  <si>
    <t>EXTINTOR PO QUIMICO SECO ABC 4KG NBR 15808:2017</t>
  </si>
  <si>
    <t>EXTINTOR PO QUIMICO SECO 6KG ABC NBR 15808:2017</t>
  </si>
  <si>
    <t>EXTINTOR CO2 BC 6KG NBR 15808:2017</t>
  </si>
  <si>
    <t>SINALIZAÇÃO HORIZONTAL RODOVIÁRIA, COM TINTA RETRO REFLETIVA À BASE DE RESINA ACRÍLICA COM MICROESFERAS DE VIDRO</t>
  </si>
  <si>
    <t>BICICLETÁRIO EM TUBO DE AÇO GALVANIZADO DIAM=2.1/2", PARA 6 BICICLETAS, CHUMBADAS NO PISO, INCLUSO PINTURA DE ACABAMENTO COM 02 DEMÃOS</t>
  </si>
  <si>
    <t>LOCACAO CONVENCIONAL DE OBRA, UTILIZANDO GABARITO DE TÁBUAS CORRIDAS PONTALETADAS A CADA 2,00M -  2 UTILIZAÇÕES.</t>
  </si>
  <si>
    <t>MONTAGEM E DESMONTAGEM DE ANDAIME MODULAR FACHADEIRO, COM PISO METÁLICO, PARA EDIFICAÇÕES COM MÚLTIPLOS PAVIMENTOS (EXCLUSIVE ANDAIME E LIMPEZA).</t>
  </si>
  <si>
    <t>TAPUME COM TELHA METÁLICA.</t>
  </si>
  <si>
    <t>1.18</t>
  </si>
  <si>
    <t>1.19</t>
  </si>
  <si>
    <t>1.20</t>
  </si>
  <si>
    <t>1.21</t>
  </si>
  <si>
    <t>2.10</t>
  </si>
  <si>
    <t>2.11</t>
  </si>
  <si>
    <t>2.12</t>
  </si>
  <si>
    <t>2.13</t>
  </si>
  <si>
    <t>DEMOLIÇÃO DE ALVENARIA PARA QUALQUER TIPO DE BLOCO, DE FORMA MECANIZADA, SEM REAPROVEITAMENTO.</t>
  </si>
  <si>
    <t>DEMOLIÇÃO DE LAJES, DE FORMA MECANIZADA COM MARTELETE, SEM REAPROVEITAMENTO.</t>
  </si>
  <si>
    <t>DEMOLIÇÃO DE REVESTIMENTO CERÂMICO, DE FORMA MANUAL, SEM REAPROVEITAMENTO.</t>
  </si>
  <si>
    <t>3.3</t>
  </si>
  <si>
    <t>3.4</t>
  </si>
  <si>
    <t>ATERRO MECANIZADO DE VALA COM RETROESCAVADEIRA (CAPACIDADE DA CAÇAMBA DA RETRO: 0,26 M3 / POTÊNCIA: 88 HP), LARGURA ATÉ 0,8 M, PROFUNDIDADE ATÉ 1,5 M, COM SOLO ARGILO-ARENOSO.</t>
  </si>
  <si>
    <t xml:space="preserve">ESCAVAÇÃO VERTICAL A CÉU ABERTO, EM OBRAS DE EDIFICAÇÃO, INCLUINDO CARGA, DESCARGA E TRANSPORTE, EM SOLO DE 1ª CATEGORIA COM ESCAVADEIRA HIDRÁULICA (CAÇAMBA: 0,8 M3 / 111 HP), FROTA DE 5 CAMINHÕES BASCULANTES DE 18 M3, DMT DE 3 KM E VELOCIDADE MÉDIA 20KM/H. </t>
  </si>
  <si>
    <t xml:space="preserve">MONTAGEM DE ARMADURA TRANSVERSAL DE ESTACAS DE SEÇÃO CIRCULAR, DIÂMETRO = 6,3 MM. </t>
  </si>
  <si>
    <t>MONTAGEM DE ARMADURA LONGITUDINAL/TRANSVERSAL DE ESTACAS DE SEÇÃO CIRCULAR, DIÂMETRO = 12,5 MM.</t>
  </si>
  <si>
    <t>ARRASAMENTO MECANICO DE ESTACA DE CONCRETO ARMADO, DIAMETROS DE ATÉ 40 CM.</t>
  </si>
  <si>
    <t>ARRASAMENTO MECANICO DE ESTACA DE CONCRETO ARMADO, DIAMETROS DE 61 CM A 80 CM.</t>
  </si>
  <si>
    <t>4.1.10</t>
  </si>
  <si>
    <t>4.1.11</t>
  </si>
  <si>
    <t>4.1.12</t>
  </si>
  <si>
    <t>4.1.13</t>
  </si>
  <si>
    <t>FABRICAÇÃO, MONTAGEM E DESMONTAGEM DE FÔRMA PARA BLOCO DE COROAMENTO, EM CHAPA DE MADEIRA COMPENSADA RESINADA, E=17 MM, 4 UTILIZAÇÕES.</t>
  </si>
  <si>
    <t>ARMAÇÃO DE BLOCO, VIGA BALDRAME E SAPATA UTILIZANDO AÇO CA-60 DE 5 MM - MONTAGEM.</t>
  </si>
  <si>
    <t>LASTRO DE CONCRETO MAGRO, APLICADO EM BLOCOS DE COROAMENTO OU SAPATAS, ESPESSURA DE 3 CM.</t>
  </si>
  <si>
    <t>TRANSPORTE HORIZONTAL MANUAL, DE COMPENSADO DE MADEIRA (UNIDADE: M2XKM).</t>
  </si>
  <si>
    <t>ARMAÇÃO DE BLOCO, VIGA BALDRAME OU SAPATA UTILIZANDO AÇO CA-50 DE 6,3 MM - MONTAGEM.</t>
  </si>
  <si>
    <t xml:space="preserve">ARMAÇÃO DE BLOCO, VIGA BALDRAME OU SAPATA UTILIZANDO AÇO CA-50 DE 10 MM - MONTAGEM. </t>
  </si>
  <si>
    <t>ARMAÇÃO DE BLOCO, VIGA BALDRAME OU SAPATA UTILIZANDO AÇO CA-50 DE 12,5 MM - MONTAGEM.</t>
  </si>
  <si>
    <t>ARMAÇÃO DE BLOCO, VIGA BALDRAME OU SAPATA UTILIZANDO AÇO CA-50 DE 16 MM - MONTAGEM.</t>
  </si>
  <si>
    <t xml:space="preserve">ARMAÇÃO DE BLOCO, VIGA BALDRAME OU SAPATA UTILIZANDO AÇO CA-50 DE 20 MM - MONTAGEM. </t>
  </si>
  <si>
    <t>4.2.12</t>
  </si>
  <si>
    <t>4.2.13</t>
  </si>
  <si>
    <t>4.2.14</t>
  </si>
  <si>
    <t>4.2.15</t>
  </si>
  <si>
    <t>FABRICAÇÃO DE FÔRMA PARA VIGAS, COM MADEIRA SERRADA, E = 25 MM.</t>
  </si>
  <si>
    <t xml:space="preserve">ARMAÇÃO DE BLOCO, VIGA BALDRAME E SAPATA UTILIZANDO AÇO CA-60 DE 5 MM - MONTAGEM. </t>
  </si>
  <si>
    <t>ARMAÇÃO DE BLOCO, VIGA BALDRAME OU SAPATA UTILIZANDO AÇO CA-50 DE 8 MM - MONTAGEM.</t>
  </si>
  <si>
    <t xml:space="preserve">ARMAÇÃO DE BLOCO, VIGA BALDRAME OU SAPATA UTILIZANDO AÇO CA-50 DE 16 MM - MONTAGEM. </t>
  </si>
  <si>
    <t>CONCRETAGEM DE BLOCOS DE COROAMENTO E VIGAS BALDRAMES, FCK 30 MPA, COM USO DE BOMBA  LANÇAMENTO, ADENSAMENTO E ACABAMENTO.</t>
  </si>
  <si>
    <t>ARMAÇÃO DE BLOCO, VIGA BALDRAME OU SAPATA UTILIZANDO AÇO CA-50 DE 20 MM - MONTAGEM.</t>
  </si>
  <si>
    <t>GRAUTEAMENTO VERTICAL EM ALVENARIA ESTRUTURAL.</t>
  </si>
  <si>
    <t>5.1.12</t>
  </si>
  <si>
    <t>5.1.13</t>
  </si>
  <si>
    <t>5.1.14</t>
  </si>
  <si>
    <t>5.1.15</t>
  </si>
  <si>
    <t>ARMAÇÃO DE BLOCO, VIGA BALDRAME OU SAPATA UTILIZANDO AÇO CA-50 DE 10 MM - MONTAGEM.</t>
  </si>
  <si>
    <t>5.2.9</t>
  </si>
  <si>
    <t>5.2.10</t>
  </si>
  <si>
    <t>5.2.11</t>
  </si>
  <si>
    <t>5.2.12</t>
  </si>
  <si>
    <t>MONTAGEM E DESMONTAGEM DE FÔRMA DE VIGA, ESCORAMENTO COM GARFO DE MADEIRA, PÉ-DIREITO SIMPLES, EM CHAPA DE MADEIRA PLASTIFICADA, 10 UTILIZAÇÕES.</t>
  </si>
  <si>
    <t xml:space="preserve">MONTAGEM E DESMONTAGEM DE FÔRMA DE LAJE NERVURADA COM EPS E ASSOALHO COM ÁREA MÉDIA MAIOR QUE 20 M2, PÉ-DIREITO DUPLO, EM CHAPA DE MADEIRA COMPENSADA RESINADA, 8 UTILIZAÇÕES. </t>
  </si>
  <si>
    <t xml:space="preserve">TRANSPORTE HORIZONTAL MANUAL, DE COMPENSADO DE MADEIRA (UNIDADE: M2XKM). </t>
  </si>
  <si>
    <t>ARMAÇÃO DE PILAR OU VIGA DE UMA ESTRUTURA CONVENCIONAL DE CONCRETO ARMADO EM UM EDIFÍCIO DE MÚLTIPLOS PAVIMENTOS UTILIZANDO AÇO CA-50 DE 6,3 MM - MONTAGEM.</t>
  </si>
  <si>
    <t>MONTAGEM E DESMONTAGEM DE FÔRMA DE PILARES RETANGULARES E ESTRUTURAS SIMILARES COM ÁREA MÉDIA DAS SEÇÕES MAIOR QUE 0,25 M2, PÉ-DIREITO DUPLO, EM CHAPA DE MADEIRA COMPENSADA PLASTIFICADA, 10 UTILIZAÇÕES.</t>
  </si>
  <si>
    <t xml:space="preserve">ARMAÇÃO DE PILAR OU VIGA DE UMA ESTRUTURA CONVENCIONAL DE CONCRETO ARMADO EM UM EDIFÍCIO DE MÚLTIPLOS PAVIMENTOS UTILIZANDO AÇO CA-50 DE 8,0 MM - MONTAGEM. </t>
  </si>
  <si>
    <t>ARMAÇÃO DE PILAR OU VIGA DE UMA ESTRUTURA CONVENCIONAL DE CONCRETO ARMADO EM UM EDIFÍCIO DE MÚLTIPLOS PAVIMENTOS UTILIZANDO AÇO CA-50 DE 10,0 MM - MONTAGEM.</t>
  </si>
  <si>
    <t>ARMAÇÃO DE PILAR OU VIGA DE UMA ESTRUTURA CONVENCIONAL DE CONCRETO ARMADO EM UM EDIFÍCIO DE MÚLTIPLOS PAVIMENTOS UTILIZANDO AÇO CA-50 DE 12,5 MM - MONTAGEM.</t>
  </si>
  <si>
    <t>ARMAÇÃO DE PILAR OU VIGA DE UMA ESTRUTURA CONVENCIONAL DE CONCRETO ARMADO EM UM EDIFÍCIO DE MÚLTIPLOS PAVIMENTOS UTILIZANDO AÇO CA-50 DE 16,0 MM - MONTAGEM.</t>
  </si>
  <si>
    <t>ARMAÇÃO DE PILAR OU VIGA DE UMA ESTRUTURA CONVENCIONAL DE CONCRETO ARMADO EM UM EDIFÍCIO DE MÚLTIPLOS PAVIMENTOS UTILIZANDO AÇO CA-50 DE 20,0 MM - MONTAGEM.</t>
  </si>
  <si>
    <t>PONTEIRAS DE PROTEÇÃO DE VERGALHÕES EXPOSTOS EM ESTRUTURAS DE CONCRETO ARMADO CONVENCIONAL.</t>
  </si>
  <si>
    <t>5.3.15</t>
  </si>
  <si>
    <t>5.3.16</t>
  </si>
  <si>
    <t>5.3.17</t>
  </si>
  <si>
    <t>5.3.18</t>
  </si>
  <si>
    <t xml:space="preserve">MONTAGEM E DESMONTAGEM DE FÔRMA DE VIGA, ESCORAMENTO COM GARFO DE MADEIRA, PÉ-DIREITO SIMPLES, EM CHAPA DE MADEIRA PLASTIFICADA, 10 UTILIZAÇÕES. </t>
  </si>
  <si>
    <t>MONTAGEM E DESMONTAGEM DE FÔRMA DE LAJE MACIÇA COM ÁREA MÉDIA MAIOR QUE 20 M2, PÉ-DIREITO SIMPLES, EM CHAPA DE MADEIRA COMPENSADA RESINADA, 2 UTILIZAÇÕES.</t>
  </si>
  <si>
    <t xml:space="preserve">ARMAÇÃO DE PILAR OU VIGA DE UMA ESTRUTURA CONVENCIONAL DE CONCRETO ARMADO EM UM EDIFÍCIO DE MÚLTIPLOS PAVIMENTOS UTILIZANDO AÇO CA-60 DE 5,0 MM - MONTAGEM. </t>
  </si>
  <si>
    <t xml:space="preserve">ARMAÇÃO DE PILAR OU VIGA DE UMA ESTRUTURA CONVENCIONAL DE CONCRETO ARMADO EM UM EDIFÍCIO DE MÚLTIPLOS PAVIMENTOS UTILIZANDO AÇO CA-50 DE 10,0 MM - MONTAGEM. </t>
  </si>
  <si>
    <t xml:space="preserve">ARMAÇÃO DE PILAR OU VIGA DE UMA ESTRUTURA CONVENCIONAL DE CONCRETO ARMADO EM UM EDIFÍCIO DE MÚLTIPLOS PAVIMENTOS UTILIZANDO AÇO CA-50 DE 12,5 MM - MONTAGEM. </t>
  </si>
  <si>
    <t xml:space="preserve">ARMAÇÃO DE PILAR OU VIGA DE UMA ESTRUTURA CONVENCIONAL DE CONCRETO ARMADO EM UM EDIFÍCIO DE MÚLTIPLOS PAVIMENTOS UTILIZANDO AÇO CA-50 DE 16,0 MM - MONTAGEM. </t>
  </si>
  <si>
    <t>5.4.11</t>
  </si>
  <si>
    <t>5.4.12</t>
  </si>
  <si>
    <t>5.4.13</t>
  </si>
  <si>
    <t>5.4.14</t>
  </si>
  <si>
    <t xml:space="preserve">MONTAGEM E DESMONTAGEM DE FÔRMA DE LAJE NERVURADA COM EPS E ASSOALHO COM ÁREA MÉDIA MAIOR QUE 20 M2, PÉ-DIREITO SIMPLES, EM CHAPA DE MADEIRA COMPENSADA RESINADA, 8 UTILIZAÇÕES. </t>
  </si>
  <si>
    <t>ARMAÇÃO DE PILAR OU VIGA DE UMA ESTRUTURA CONVENCIONAL DE CONCRETO ARMADO EM UM EDIFÍCIO DE MÚLTIPLOS PAVIMENTOS UTILIZANDO AÇO CA-60 DE 5,0 MM - MONTAGEM.</t>
  </si>
  <si>
    <t xml:space="preserve">ARMAÇÃO DE PILAR OU VIGA DE UMA ESTRUTURA CONVENCIONAL DE CONCRETO ARMADO EM UM EDIFÍCIO DE MÚLTIPLOS PAVIMENTOS UTILIZANDO AÇO CA-50 DE 6,3 MM - MONTAGEM. </t>
  </si>
  <si>
    <t>ARMAÇÃO DE PILAR OU VIGA DE UMA ESTRUTURA CONVENCIONAL DE CONCRETO ARMADO EM UM EDIFÍCIO DE MÚLTIPLOS PAVIMENTOS UTILIZANDO AÇO CA-50 DE 8,0 MM - MONTAGEM.</t>
  </si>
  <si>
    <t>REGISTRO DE GAVETA BRUTO, LATÃO, ROSCÁVEL, 2 1/2, INSTALADO EM RESERVAÇÃO DE ÁGUA DE EDIFICAÇÃO QUE POSSUA RESERVATÓRIO DE FIBRA/FIBROCIMENTO  FORNECIMENTO E INSTALAÇÃO.</t>
  </si>
  <si>
    <t>5.5.17</t>
  </si>
  <si>
    <t>5.5.18</t>
  </si>
  <si>
    <t>5.5.19</t>
  </si>
  <si>
    <t>5.5.20</t>
  </si>
  <si>
    <t xml:space="preserve">CONCRETAGEM DE VIGAS E LAJES, FCK=30 MPA, PARA LAJES MACIÇAS OU NERVURADAS COM JERICAS EM ELEVADOR DE CABO EM EDIFICAÇÃO DE ATÉ 16 ANDARES, COM ÁREA MÉDIA DE LAJES MENOR OU IGUAL A 20 M2 - LANÇAMENTO, ADENSAMENTO E ACABAMENTO. </t>
  </si>
  <si>
    <t>FORNECIMENTO DE SERVIÇO ESPECIALIZADO DE PROTENSÃO.</t>
  </si>
  <si>
    <t>FORNECIMENTO E INSTALAÇÃO DE CHUMBADORES QUÍMICOS - LINHA DE VIDA</t>
  </si>
  <si>
    <t>FORNECIMENTO DE SERVIÇO ESPECIALIZADO DE PROTENSÃO</t>
  </si>
  <si>
    <t>ADAPTADO SINAPI (92729) - CONCRETAGEM DE VIGAS E LAJES, FCK=30 MPA, PARA LAJES MACIÇAS OU NERVURADAS COM JERICAS EM ELEVADOR DE CABO EM EDIFICAÇÃO DE ATÉ 16 ANDARES, COM ÁREA MÉDIA DE LAJES MENOR OU IGUAL A 20 M2 - LANÇAMENTO, ADENSAMENTO E ACABAMENTO.</t>
  </si>
  <si>
    <t>CONCRETAGEM DE VIGAS E LAJES, FCK=30 MPA, PARA LAJES MACIÇAS OU NERVURADAS COM JERICAS EM ELEVADOR DE CABO EM EDIFICAÇÃO DE ATÉ 16 ANDARES, COM ÁREA MÉDIA DE LAJES MENOR OU IGUAL A 20 M2 - LANÇAMENTO, ADENSAMENTO E ACABAMENTO.</t>
  </si>
  <si>
    <t>CONCRETAGEM DE PILARES, FCK = 30 MPA,  COM USO DE BALDES EM EDIFICAÇÃO COM SEÇÃO MÉDIA DE PILARES MENOR OU IGUAL A 0,25 M2 - LANÇAMENTO, ADENSAMENTO E ACABAMENTO.</t>
  </si>
  <si>
    <t>DESMOBILIZAÇÃO DE EQUIPAMENTO PARA ESTACA TIPO HÉLICE CONTÍNUA DMT DE 50,1 A 100 KM</t>
  </si>
  <si>
    <t>MOBILIZAÇÃO DE EQUIPAMENTO PARA ESTACA TIPO HÉLICE CONTÍNUA DMT DE 50,1 A 100 KM</t>
  </si>
  <si>
    <t>TRANSPORTE DE ENTULHO COM CAMINHAO BASCULANTE 6 M3, RODOVIA PAVIMENTADA, DMT 0,5 A 1,0 KM</t>
  </si>
  <si>
    <t>ANDAIME METÁLICO DE ENCAIXE PARA TRABALHO EM FACHADA DE EDIFÍCIOS - LOCAÇÃO</t>
  </si>
  <si>
    <t>LIGAÇÃO PREDIAL DE ESGOTO, REDE DN 150 MM, COLETOR PREDIAL DN 100 MM, L = 2,0 M, LARGURA DA VALA = 0,65 M; COM SELIM E CURVA 90 GRAUS; ESCAVAÇÃO MANUAL, PREPARO DE FUNDO DE VALA E REATERRO COMPACTADO. AF_06/2022</t>
  </si>
  <si>
    <t>SINALIZAÇÃO DE CANTEIRO DE OBRAS</t>
  </si>
  <si>
    <t>ADMINISTRAÇÃO LOCAL DA OBRA</t>
  </si>
  <si>
    <t>5.6.13</t>
  </si>
  <si>
    <t>5.6.14</t>
  </si>
  <si>
    <t>5.6.15</t>
  </si>
  <si>
    <t>5.6.16</t>
  </si>
  <si>
    <t>MONTAGEM E DESMONTAGEM DE FÔRMA DE LAJE NERVURADA COM EPS E ASSOALHO COM ÁREA MÉDIA MAIOR QUE 20 M2, PÉ-DIREITO DUPLO, EM CHAPA DE MADEIRA COMPENSADA RESINADA, 8 UTILIZAÇÕES.</t>
  </si>
  <si>
    <t>5.7.14</t>
  </si>
  <si>
    <t>5.7.15</t>
  </si>
  <si>
    <t>5.7.16</t>
  </si>
  <si>
    <t>5.7.17</t>
  </si>
  <si>
    <t>MONTAGEM E DESMONTAGEM DE FÔRMA DE LAJE MACIÇA COM ÁREA MÉDIA MENOR OU IGUAL A 20 M2, PÉ-DIREITO SIMPLES, EM CHAPA DE MADEIRA COMPENSADA PLASTIFICADA, 10 UTILIZAÇÕES.</t>
  </si>
  <si>
    <t>5.8.11</t>
  </si>
  <si>
    <t>5.8.12</t>
  </si>
  <si>
    <t>5.8.13</t>
  </si>
  <si>
    <t>5.8.14</t>
  </si>
  <si>
    <t>ARMAÇÃO DE PILAR OU VIGA DE UMA ESTRUTURA CONVENCIONAL DE CONCRETO ARMADO EM UM EDIFÍCIO DE MÚLTIPLOS PAVIMENTOS UTILIZANDO AÇO CA-50 DE 8,0 MM.</t>
  </si>
  <si>
    <t>CONCRETAGEM DE SAPATAS, FCK 30 MPA, COM USO DE BOMBA  LANÇAMENTO, ADENSAMENTO E ACABAMENTO.</t>
  </si>
  <si>
    <t>ALVENARIA DE VEDAÇÃO DE BLOCOS VAZADOS DE CONCRETO DE 19X19X39CM (ESPESSURA 19CM) DE PAREDES COM ÁREA LÍQUIDA MAIOR OU IGUAL A 6M2 COM VÃOS E ARGAMASSA DE ASSENTAMENTO COM PREPARO EM BETONEIRA.</t>
  </si>
  <si>
    <t>5.9.11</t>
  </si>
  <si>
    <t>5.9.12</t>
  </si>
  <si>
    <t>5.9.13</t>
  </si>
  <si>
    <t>5.9.14</t>
  </si>
  <si>
    <t>ESTACA BROCA DE CONCRETO, DIÂMETRO DE 30CM, ESCAVAÇÃO MANUAL COM TRADO CONCHA, COM ARMADURA DE ARRANQUE.</t>
  </si>
  <si>
    <t>FABRICAÇÃO DE FÔRMA PARA PILARES E ESTRUTURAS SIMILARES, EM MADEIRA SERRADA, E=25 MM.</t>
  </si>
  <si>
    <t>ESCAVAÇÃO MANUAL DE VALA COM PROFUNDIDADE MENOR OU IGUAL A 1,30 M.</t>
  </si>
  <si>
    <t xml:space="preserve">COMPOSIÇÃO - ADAPTADO SINAPI (92718) - CONCRETAGEM DE PILARES, FCK = 30 MPA,  COM USO DE BALDES EM EDIFICAÇÃO COM SEÇÃO MÉDIA DE PILARES MENOR OU IGUAL A 0,25 M2 - LANÇAMENTO, ADENSAMENTO E ACABAMENTO. </t>
  </si>
  <si>
    <t>REATERRO MANUAL APILOADO COM SOQUETE.</t>
  </si>
  <si>
    <t>ALVENARIA DE VEDAÇÃO DE BLOCOS VAZADOS DE CONCRETO DE 19X19X39 CM (ESPESSURA 19 CM) E ARGAMASSA DE ASSENTAMENTO COM PREPARO EM BETONEIRA.</t>
  </si>
  <si>
    <t>ARGAMASSA TRAÇO 1:3 (CIMENTO E AREIA GROSSA) PARA CHAPISCO CONVENCIONAL, PREPARO MECÂNICO COM MISTURADOR DE EIXO HORIZONTAL DE 300 KG.</t>
  </si>
  <si>
    <t>EMBOÇO OU MASSA ÚNICA EM ARGAMASSA TRAÇO 1:2:8, PREPARO MANUAL, APLICADA MANUALMENTE EM PANOS DE FACHADA COM PRESENÇA DE VÃOS, ESPESSURA DE 25 MM.</t>
  </si>
  <si>
    <t xml:space="preserve">TEXTURA ACRÍLICA, APLICAÇÃO MANUAL EM PAREDE, UMA DEMÃO. </t>
  </si>
  <si>
    <t>APLICAÇÃO DE FUNDO SELADOR ACRÍLICO EM PAREDES, UMA DEMÃO.</t>
  </si>
  <si>
    <t>5.10.15</t>
  </si>
  <si>
    <t>5.10.16</t>
  </si>
  <si>
    <t>5.10.17</t>
  </si>
  <si>
    <t>5.10.18</t>
  </si>
  <si>
    <t>ALVENARIA DE VEDAÇÃO DE BLOCOS CERÂMICOS FURADOS NA VERTICAL DE 19X19X39 CM (ESPESSURA 19 CM) E ARGAMASSA DE ASSENTAMENTO COM PREPARO EM BETONEIRA.</t>
  </si>
  <si>
    <t>ALVENARIA DE VEDAÇÃO DE BLOCOS CERÂMICOS FURADOS NA VERTICAL DE 14X19X39 CM (ESPESSURA 14 CM) E ARGAMASSA DE ASSENTAMENTO COM PREPARO EM BETONEIRA.</t>
  </si>
  <si>
    <t xml:space="preserve">TRANSPORTE HORIZONTAL MANUAL, DE BLOCOS VAZADOS DE CONCRETO OU CERÂMICO DE 19X19X39CM (UNIDADE: BLOCOXKM). </t>
  </si>
  <si>
    <t xml:space="preserve">ALVENARIA DE VEDAÇÃO DE BLOCOS CERÂMICOS FURADOS NA VERTICAL DE 19X19X39 CM (ESPESSURA 19 CM) E ARGAMASSA DE ASSENTAMENTO COM PREPARO EM BETONEIRA. </t>
  </si>
  <si>
    <t xml:space="preserve">ALVENARIA DE VEDAÇÃO DE BLOCOS CERÂMICOS FURADOS NA HORIZONTAL DE 11,5X19X19 CM (ESPESSURA 11,5 CM) E ARGAMASSA DE ASSENTAMENTO COM PREPARO EM BETONEIRA. </t>
  </si>
  <si>
    <t>ALVENARIA DE VEDAÇÃO DE BLOCOS CERÂMICOS FURADOS NA HORIZONTAL DE 11,5X19X19 CM (ESPESSURA 11,5 CM) E ARGAMASSA DE ASSENTAMENTO COM PREPARO EM BETONEIRA.</t>
  </si>
  <si>
    <t>TRANSPORTE HORIZONTAL MANUAL, DE BLOCOS CERÂMICOS FURADOS NA HORIZONTAL DE 9X19X19CM (UNIDADE: BLOCOXKM).</t>
  </si>
  <si>
    <t>TRANSPORTE HORIZONTAL COM JERICA DE 90 L, DE MASSA/ GRANEL (UNIDADE: M3XKM).</t>
  </si>
  <si>
    <t>CONTRAVERGA PRÉ-MOLDADA PARA VÃOS DE MAIS DE 1,5 M DE COMPRIMENTO.</t>
  </si>
  <si>
    <t>GUINCHO ELÉTRICO DE COLUNA, CAPACIDADE 400 KG, COM MOTO FREIO, MOTOR TRIFÁSICO DE 1,25 CV - DEPRECIAÇÃO.</t>
  </si>
  <si>
    <t>VERGA PRÉ-MOLDADA PARA JANELAS COM MAIS DE 1,5 M DE VÃO.</t>
  </si>
  <si>
    <t>FIXAÇÃO (ENCUNHAMENTO) DE ALVENARIA DE VEDAÇÃO COM ESPUMA DE POLIURETANO EXPANSIVA.</t>
  </si>
  <si>
    <t>6.18</t>
  </si>
  <si>
    <t>6.19</t>
  </si>
  <si>
    <t>6.20</t>
  </si>
  <si>
    <t>6.21</t>
  </si>
  <si>
    <t>TELHAMENTO COM TELHA METÁLICA TERMOACÚSTICA E = 40 MM, COM ATÉ 2 ÁGUAS, INCLUSO IÇAMENTO.</t>
  </si>
  <si>
    <t>FABRICAÇÃO E INSTALAÇÃO DE ESTRUTURA PONTALETADA DE MADEIRA NÃO APARELHADA PARA TELHADOS COM ATÉ 2 ÁGUAS E PARA TELHA ONDULADA DE FIBROCIMENTO, METÁLICA, PLÁSTICA OU TERMOACÚSTICA, INCLUSO TRANSPORTE VERTICAL.</t>
  </si>
  <si>
    <t xml:space="preserve">TRANSPORTE HORIZONTAL COM MANIPULADOR TELESCÓPICO, DE TELHAS TERMOACÚSTICAS, FIBROCIMENTO, AÇO ZINCADO, FIBROCIMENTO ESTRUTURAL, CANALETE 90 OU KALHETÃO (UNIDADE: M2XKM). </t>
  </si>
  <si>
    <t>TRANSPORTE HORIZONTAL MANUAL, DE CALHA (UNIDADE: MXKM).</t>
  </si>
  <si>
    <t xml:space="preserve">IMPERMEABILIZAÇÃO DE SUPERFÍCIE COM MANTA ASFÁLTICA, DUAS CAMADAS, INCLUSIVE APLICAÇÃO DE PRIMER ASFÁLTICO, E=3MM E E=4MM. </t>
  </si>
  <si>
    <t>PROTEÇÃO MECÂNICA DE SUPERFICIE HORIZONTAL COM ARGAMASSA DE CIMENTO E AREIA, TRAÇO 1:3, E=3CM.</t>
  </si>
  <si>
    <t>PLATAFORMA METALICA DE ACESSO AO TELHADO</t>
  </si>
  <si>
    <t>ENCHIMENTO COM ARGILA EXPANDIDA PARA PAVIMENTO POLIEDRICO, EXCLUSIVE TRANSPORTE DA ARGILA E INDENIZACAO JAZIDA</t>
  </si>
  <si>
    <t>ADAPTADO ORSE (6979) - ESCADA TIPO MARINHEIRO EM ACO CA-50 9,52MM INCLUSO PINTURA COM FUNDO ANTICORROSIVO TIPO ZARCAO</t>
  </si>
  <si>
    <t>7.12</t>
  </si>
  <si>
    <t>7.13</t>
  </si>
  <si>
    <t>7.14</t>
  </si>
  <si>
    <t>7.15</t>
  </si>
  <si>
    <t>CHAPISCO APLICADO EM ALVENARIA (SEM PRESENÇA DE VÃOS) E ESTRUTURAS DE CONCRETO DE FACHADA, COM COLHER DE PEDREIRO.  ARGAMASSA TRAÇO 1:3 COM PREPARO MANUAL.</t>
  </si>
  <si>
    <t>EMBOÇO OU MASSA ÚNICA EM ARGAMASSA TRAÇO 1:2:8, PREPARO MECÂNICO COM BETONEIRA 400 L, APLICADA MANUALMENTE EM PANOS CEGOS DE FACHADA (SEM PRESENÇA DE VÃOS), ESPESSURA DE 25 MM.</t>
  </si>
  <si>
    <t>MASSA ÚNICA, PARA RECEBIMENTO DE PINTURA, EM ARGAMASSA TRAÇO 1:2:8, PREPARO MECÂNICO COM BETONEIRA 400L, APLICADA MANUALMENTE EM FACES INTERNAS DE PAREDES, ESPESSURA DE 20MM, COM EXECUÇÃO DE TALISCAS.</t>
  </si>
  <si>
    <t>ADAPTADO SINAPI (72200) - REVESTIMENTO EM PLACA DE MDF PRISMA NOGUEIRA CADIZ, ESPESSURA 15MM, FIXADO COM COLA</t>
  </si>
  <si>
    <t>REVESTIMENTO CERÂMICO PARA PAREDES INTERNAS COM PLACAS TIPO ESMALTADA EXTRA DE DIMENSÕES 30X40 CM APLICADAS EM AMBIENTES DE ÁREA MENOR QUE 5 M2 NA ALTURA INTEIRA DAS PAREDES.</t>
  </si>
  <si>
    <t>APLICAÇÃO MANUAL DE PINTURA COM TINTA LÁTEX ACRÍLICA EM PAREDES, DUAS DEMÃOS.</t>
  </si>
  <si>
    <t>APLICAÇÃO E LIXAMENTO DE MASSA LÁTEX EM PAREDES, DUAS DEMÃOS.</t>
  </si>
  <si>
    <t>APLICAÇÃO MANUAL DE FUNDO SELADOR ACRÍLICO EM SUPERFÍCIES EXTERNAS DE SACADA DE EDIFÍCIOS DE MÚLTIPLOS PAVIMENTOS.</t>
  </si>
  <si>
    <t>IMPERMEABILIZAÇÃO DE PAREDES COM ARGAMASSA DE CIMENTO E AREIA, COM ADITIVO IMPERMEABILIZANTE, E = 2CM.</t>
  </si>
  <si>
    <t>JARDIM VERTICAL CONSTITUÍDO DE MÓDULOS DE FLOREIRAS FIXADOS DIRETAMENTE SOBRE PAREDE DE ALVENARIA</t>
  </si>
  <si>
    <t>CORRIMÃO SIMPLES, DIÂMETRO EXTERNO = 1 1/2", EM AÇO GALVANIZADO.</t>
  </si>
  <si>
    <t>PAREDE COM PLACAS DE GESSO ACARTONADO (DRYWALL), PARA USO INTERNO, COM UMA FACE SIMPLES E OUTRA FACE DUPLA E ESTRUTURA METÁLICA COM GUIAS SIMPLES, COM VÃOS.</t>
  </si>
  <si>
    <t>8.17</t>
  </si>
  <si>
    <t>8.18</t>
  </si>
  <si>
    <t>8.19</t>
  </si>
  <si>
    <t>8.20</t>
  </si>
  <si>
    <t>CONTRAPISO EM ARGAMASSA TRAÇO 1:4 (CIMENTO E AREIA), PREPARO MANUAL, APLICADO EM ÁREAS MOLHADAS SOBRE LAJE, ADERIDO, ESPESSURA 2CM.</t>
  </si>
  <si>
    <t>ENCHIMENTO 13CM SUBSOLO E LASTROS DO TÉRREO - CONCRETO MAGRO PARA LASTRO, TRAÇO 1:4,5:4,5 (CIMENTO/ AREIA MÉDIA/ BRITA 1)  - PREPARO MECÂNICO COM BETONEIRA 400 L.</t>
  </si>
  <si>
    <t>CAMADA DE REGULARIZAÇÃO e=2,75CM - ARGAMASSA TRAÇO 1:3 (CIMENTO E AREIA MÉDIA) PARA CONTRAPISO, PREPARO MECÂNICO COM BETONEIRA 400 L.</t>
  </si>
  <si>
    <t>PISO ELEVADO EM POLIPROPILENO OU AÇO COM REVESTIMENTO EM CARPETE (GI-UG-PI-02) ESPESSURA FINAL e=12CM</t>
  </si>
  <si>
    <t>TABLADO EM ASSOALHO DE TÁBUAS CORRIDAS EM MADEIRA IMUNIZADA LOURO FREIJÓ 10cM, COM VERNIZ FOSCO, APLICADAS NO SENTIDO TRANSVERSAL AO PALCO</t>
  </si>
  <si>
    <t>REVESTIMENTO CERÂMICO PARA PISO COM PLACAS TIPO PORCELANATO DE DIMENSÕES 20X120 CM, APLICADA</t>
  </si>
  <si>
    <t>PINTURA ACRÍLICA FOSCA, À BASE DE DISPERSÃO AQUOSA DE COPOLÍMERO ESTIRENO ACRÍLICO COM BAIXO OU ZERO VOC, COR BRANCO, PARA PINTURA DE PISOS CIMENTADOS</t>
  </si>
  <si>
    <t>CONTRAPISO EM ARGAMASSA TRAÇO 1:4 (CIM E AREIA), EM BETONEIRA 400 L, ESPESSURA 3 CM ÁREAS SECAS E 3 CM ÁREAS MOLHADAS, PARA EDIFICAÇÃO HABITACIONAL UNIFAMILIAR (CASA) E EDIFICAÇÃO PÚBLICA PADRÃO.</t>
  </si>
  <si>
    <t>CONTRAPISO EM ARGAMASSA TRAÇO 1:4 (CIM E AREIA), EM BETONEIRA 400 L, ESPESSURA 4 CM ÁREAS SECAS E AREAS MOLHADAS SOBRE LAJE E 3 CM ÁREAS MOLHADAS SOBRE IMPERMEABILIZAÇÃO, PARA EDIFICAÇÃO HABITACIONAL UNIFAMILIAR(CASA) E EDIFICAÇÃO PÚBLICA PADRÃO.</t>
  </si>
  <si>
    <t>CAMADA DE REGULARIZAÇÃO E=4CM</t>
  </si>
  <si>
    <t xml:space="preserve">REVESTIMENTO CERÂMICO PARA PISO COM PLACAS TIPO ESMALTADA EXTRA DE DIMENSÕES 45X45 CM APLICADA EM AMBIENTES DE ÁREA MAIOR QUE 10 M2. </t>
  </si>
  <si>
    <t>ISOLAMENTO TERMOACÚSTICO COM PAPEL KRAFT E CAMADA DE EPS, INCLUSO TRANSPORTE VERTICAL</t>
  </si>
  <si>
    <t>CARPETE EM ROLO, ESPESSURA 6MM, COMERCIAL PESADO</t>
  </si>
  <si>
    <t xml:space="preserve">REVESTIMENTO CERÂMICO PARA PISO COM PLACAS TIPO PORCELANATO DE DIMENSÕES 60X60 CM APLICADA EM AMBIENTES DE ÁREA MAIOR QUE 10 M2. </t>
  </si>
  <si>
    <t>EXECUÇÃO DE PASSEIO (CALÇADA) OU PISO DE CONCRETO COM CONCRETO MOLDADO IN LOCO, FEITO EM OBRA, ACABAMENTO CONVENCIONAL, ESPESSURA 10 CM, ARMADO.</t>
  </si>
  <si>
    <t>PISO CIMENTADO, TRAÇO 1:3 (CIMENTO E AREIA), ACABAMENTO LISO, ESPESSURA 3,0 CM, PREPARO MECÂNICO DA ARGAMASSA.</t>
  </si>
  <si>
    <t>PISO EM LADRILHO HIDRÁULICO APLICADO EM AMBIENTES EXTERNOS, INCLUSO APLICAÇÃO DE RESINA.</t>
  </si>
  <si>
    <t>SOLEIRA GRANITO PRETO SAO GABRIEL E= 2CM</t>
  </si>
  <si>
    <t xml:space="preserve">TAMPA CIRCULAR PARA ESGOTO E DRENAGEM, EM FERRO FUNDIDO, DIÂMETRO INTERNO = 0,6 M. </t>
  </si>
  <si>
    <t>RODAPÉ EM POLIESTIRENO RECICLADO, 70X13MM, MODELO DE REFERENCIA 451 RP/BR, COLEÇÃO MODERNA, MARCA DE REFERENCIA SANTA LUZIA OU SIMILAR</t>
  </si>
  <si>
    <t>RODAPÉ EM PORCELANATO ACABAMENTO AMADEIRADO, 10MM DE ESPESSURA, PARA AMBIENTES EXTERNOS, COM BORDA RETIFICADA E JUNTA DE ASSENTAMENTO, 1,5MM, COM VARIAÇÃO VISUAL V2, COR DE REFERENCIA PARQUET D</t>
  </si>
  <si>
    <t>PINTURA ACRÍLICA PREMIUM PARA PISO, COR CINZA RM 088, PARA OINTURA DE PISOS CIMENTADOS</t>
  </si>
  <si>
    <t>REVESTIMETNO PORCELANATO TECNICO ACETINADO, DIMENSÕES 60CM, 8MM DE ESPESSURA, PARA AMBIENTES COMERCIAIS DE TRÁFEGO INTENSO, COM BORDA RETIFICADA E JUNTA DE ASSENTAMENTO 2MM, COM BAIXA VARIAÇÃO DE TONALIDADE, COR DE REFERENCIA CREMA VALENCIA ACT, MARCA PORTINARI OU SIMILAR</t>
  </si>
  <si>
    <t>REVESTIMENTO CERAMICO ACETINADO, DIMENSÇOES 45X45CM, 6,5CM DE ESPESSURA, NA RETIFICADO, COM JUNTA DE ASSENTAMENTO 3MM, RESISTENCIA A ABRASÃO 5, CLASSE DE ATRITO II COR DE REFERENCIA CARGO PLUS WHITE MARCA ELIANE OU SIMILAR</t>
  </si>
  <si>
    <t>9.29</t>
  </si>
  <si>
    <t>9.30</t>
  </si>
  <si>
    <t>9.31</t>
  </si>
  <si>
    <t>9.32</t>
  </si>
  <si>
    <t>FORRO EM PLACAS DE GESSO, PARA AMBIENTES COMERCIAIS.</t>
  </si>
  <si>
    <t>FORRO EM DRYWALL, PARA AMBIENTES COMERCIAIS, INCLUSIVE ESTRUTURA DE FIXAÇÃO.</t>
  </si>
  <si>
    <t>APLICAÇÃO E LIXAMENTO DE MASSA LÁTEX EM TETO, DUAS DEMÃOS.</t>
  </si>
  <si>
    <t>APLICAÇÃO MANUAL DE PINTURA COM TINTA LÁTEX ACRÍLICA EM TETO, DUAS DEMÃOS.</t>
  </si>
  <si>
    <t>10.6</t>
  </si>
  <si>
    <t>10.7</t>
  </si>
  <si>
    <t>PAREDE e= 10CM - PAREDE COM PLACAS DE GESSO ACARTONADO (DRYWALL), PARA USO INTERNO, COM DUAS FACES SIMPLES E ESTRUTURA METÁLICA COM GUIAS SIMPLES, SEM VÃOS.</t>
  </si>
  <si>
    <t>PAREDE e=10CM - PAREDE COM PLACAS DE GESSO ACARTONADO (DRYWALL), PARA USO INTERNO, COM DUAS FACES SIMPLES E ESTRUTURA METÁLICA COM GUIAS SIMPLES, COM VÃOS.</t>
  </si>
  <si>
    <t>PAREDE RU e=10CM - AJUSTADA - PAREDE COM PLACAS DE GESSO ACARTONADO (DRYWALL), PARA USO INTERNO, COM UMA FACE SIMPLES E OUTRA FACE DUPLA E ESTRUTURA METÁLICA COM GUIAS SIMPLES, SEM VÃOS.</t>
  </si>
  <si>
    <t>PAREDE RU - e=10CM - AJUSTADA - PAREDE COM PLACAS DE GESSO ACARTONADO (DRYWALL), PARA USO INTERNO, COM UMA FACE SIMPLES E OUTRA FACE DUPLA E ESTRUTURA METÁLICA COM GUIAS SIMPLES, COM VÃOS.</t>
  </si>
  <si>
    <t>PAREDE RU - e=20CM - PAREDE COM PLACAS DE GESSO ACARTONADO (DRYWALL) RESISTENTE A UMIDADE (RU), PARA USO INTERNO, COM DUAS FACES DUPLAS E ESTRUTURA METÁLICA COM GUIAS DUPLAS, COM VÃOS.</t>
  </si>
  <si>
    <t>PAREDE e=8CM - AJUSTADA - PAREDE COM PLACAS DE GESSO ACARTONADO (DRYWALL), PARA USO INTERNO, COM UMA FACE SIMPLES E ESTRUTURA METÁLICA COM GUIAS SIMPLES, SEM VÃOS.</t>
  </si>
  <si>
    <t>PAREDE COM PLACAS DE GESSO ACARTONADO (DRYWALL), PARA USO INTERNO, COM UMA FACE SIMPLES E ESTRUTURA METÁLICA COM GUIAS SIMPLES, COM VÃOS.</t>
  </si>
  <si>
    <t xml:space="preserve">PAREDE RU - SANITARIOS E COZINHA - AJUSTADA - PAREDE COM PLACAS DE GESSO ACARTONADO (DRYWALL), PARA USO INTERNO COM UMA FACE SIMPLES E ESTRUTURA METÁLICA COM GUIAS DUPLAS, SEM VÃOS. </t>
  </si>
  <si>
    <t>PAREDE RU e=13CM - DML E COZINHA - AJUSTADA - PAREDE COM PLACAS DE GESSO ACARTONADO (DRYWALL), PARA USO INTERNO, COM UMA FACE SIMPLES E OUTRA FACE DUPLA E ESTRUTURA METÁLICA COM GUIAS SIMPLES, SEM VÃOS.</t>
  </si>
  <si>
    <t>COMPOSIÇÃO - DIVISORIA EM GRANITO PRETO SÃO GABRIEL POLIDO, ESP = 3CM, ASSENTADO COM ARGAMASSA TRACO 1:4, ARREMATE EM CIMENTO BRANCO, EXCLUSIVE FERRAGENS.</t>
  </si>
  <si>
    <t>11.13</t>
  </si>
  <si>
    <t>11.14</t>
  </si>
  <si>
    <t>11.15</t>
  </si>
  <si>
    <t>11.16</t>
  </si>
  <si>
    <t>FACHADA 5 MODULOS COM 4 JANELAS DE CORRER - CONFORME PROJETO ARQUITETÔNICO E MEMORIAL DESCRITIVO</t>
  </si>
  <si>
    <t>FACHADA 5 MODULOS COM 2 JANELAS DE CORRER - CONFORME PROJETO ARQUITETÔNICO E MEMORIAL DESCRITIVO</t>
  </si>
  <si>
    <t>FACHADA 4 MODULOS COM 3 JANELAS DE CORRER - CONFORME PROJETO ARQUITETÔNICO E MEMORIAL DESCRITIVO</t>
  </si>
  <si>
    <t>MAXIM AR - 100X100CM - CONFORME PROJETO ARQUITETÔNICO E MEMORIAL DESCRITIVO</t>
  </si>
  <si>
    <t>MAXIM-AR 100X60CM - CONFORME PROJETO ARQUITETÔNICO E MEMORIAL DESCRITIVO</t>
  </si>
  <si>
    <t>JANELA DE CORRER - 200X82CM - CONFORME PROJETO ARQUITETÔNICO E MEMORIAL DESCRITIVO</t>
  </si>
  <si>
    <t>FIXO VENEZIANA 120X30CM - CONFORME PROJETO ARQUITETÔNICO E MEMORIAL DESCRITIVO</t>
  </si>
  <si>
    <t>PORTA DE GIRO - 230X217CM - CONFORME PROJETO ARQUITETÔNICO E MEMORIAL DESCRITIVO</t>
  </si>
  <si>
    <t>PORTA DE GIRO - 157X287CM - CONFORME PROJETO ARQUITETÔNICO E MEMORIAL DESCRITIVO</t>
  </si>
  <si>
    <t>PORTA DE GIRO - 105X233CM - CONFORME PROJETO ARQUITETÔNICO E MEMORIAL DESCRITIVO</t>
  </si>
  <si>
    <t>PORTA DE ABRIR 1 FOLHA COM ENCHIMENTO (NÚCLEO) TIPO COLMEIA. GUARNIÇÃO LISA EM MADEIRA MACIÇA 7cM. BATENTE EM MADEIRA, COM LARGURA CONFORME PAREDE EXECUTADA. TODOS PRÉ-PINTADOS COM DUAS DEMÃOS DE SELADORA PARA MADEIRA. PINTURA FINAL EM VERNIZ BASE ÁGUA INCOLOR</t>
  </si>
  <si>
    <t>PORTA DE ABRIR 1 FOLHA COM ENCHIMENTO (NÚCLEO) TIPO COLMEIA. GUARNIÇÃO LISA EM MADEIRA MACIÇA 7cM. BATENTE EM MADEIRA, COM LARGURA CONFORME PAREDE EXECUTADA. TODOS PRÉ-PINTADOS COM DUAS DEMÃOS DE SELADORA PARA MADEIRA. PINTURA FINAL EM VERNIZ BASE ÁGUA INCOLOR. CHAPA DE PROTEÇÃO EM INOX POLIDO 1MM DE ESPESSURA, INSTALADA EM AMBOS OS LADOS. BARRA DE APOIO (40cM) EM AÇO POLIDO, MODELO DE REFERÊNCIA: 2310.C.040.POL, DECA</t>
  </si>
  <si>
    <t>KIT DE PORTA DE MADEIRA MACIÇA (PESADA OU SUPERPESADA), PADRÃO MÉDIO, 90X210CM, ESPESSURA DE 3,5CM, ITENS INCLUSOS: DOBRADIÇAS, MONTAGEM E INSTALAÇÃO DO BATENTE, COM FECHADURA - FORNECIMENTO E INSTALAÇÃO.</t>
  </si>
  <si>
    <t>BARRA ANTIPANICO SIMPLES</t>
  </si>
  <si>
    <t>PORTA MADEIRA 1A CORRER P/VIDRO 30MM/ GUARNICAO 15CM/ALIZAR</t>
  </si>
  <si>
    <t>PORTA DE GIRO - 80X210CM - CONFORME PROJETO ARQUITETÔNICO E MEMORIAL DESCRITIVO</t>
  </si>
  <si>
    <t>PORTA DE GIRO - 60X145CM - CONFORME PROJETO ARQUITETÔNICO E MEMORIAL DESCRITIVO</t>
  </si>
  <si>
    <t>PORTA DE GIRO - 60X185CM - CONFORME PROJETO ARQUITETÔNICO E MEMORIAL DESCRITIVO</t>
  </si>
  <si>
    <t>PRENDEDOR E AMORTECEDOR PARA PORTA MAGNÉTICO COM IMÃ EM AÇO INOX</t>
  </si>
  <si>
    <t>PORTA DE CORRER - 70X225CM - CONFORME PROJETO ARQUITETÔNICO E MEMORIAL DESCRITIVO</t>
  </si>
  <si>
    <t>FIXO 3 FOLHAS 350X60CM - CONFORME PROJETO ARQUITETÔNICO E MEMORIAL DESCRITIVO</t>
  </si>
  <si>
    <t>BRISE EM GALVALUME, LISO, COMPOSTO POR LAMINAS LINEARES DE SECÇÃO RETANGULAR, COM ALTURA DE 30MM, ESPACAMENTO DE 30MM, PINTADAS NA COR (A DEFINIR), FIXADAS EM PORTA PAINÉIS POR PRESSÃO</t>
  </si>
  <si>
    <t>12.26</t>
  </si>
  <si>
    <t>12.27</t>
  </si>
  <si>
    <t>12.28</t>
  </si>
  <si>
    <t>12.29</t>
  </si>
  <si>
    <t xml:space="preserve"> TUBO DE PVC, SÉRIE NORMAL, ESGOTO PREDIAL, DN 40 MM (INSTALADO EM RAMAL DE DESCARGA OU RAMAL DE ESGOTO SANITÁRIO), INCLUSIVE CONEXÕES, CORTES E FIXAÇÕES, PARA PRÉDIOS.</t>
  </si>
  <si>
    <t>TUBO PVC, SÉRIE N, ESGOTO PREDIAL, DN 75 MM, (INST. EM RAMAL DE DESCARGA, RAMAL DE ESG. SANITÁRIO, PRUMADA DE ESG. SANITÁRIO OU VENTILAÇÃO), INCL. CONEXÕES, CORTES E FIXAÇÕES, P/ PRÉDIOS.</t>
  </si>
  <si>
    <t>TUBO DE PVC, SÉRIE NORMAL, ESGOTO PREDIAL, DN 50 MM (INSTALADO EM RAMAL DE DESCARGA OU RAMAL DE ESGOTO SANITÁRIO), INCLUSIVE CONEXÕES, CORTES E FIXAÇÕES PARA, PRÉDIOS.</t>
  </si>
  <si>
    <t>TUBO PVC, SÉRIE N, ESGOTO PREDIAL, 100 MM (INST. RAMAL DESCARGA, RAMAL DE ESG. SANIT., PRUMADA ESG. SANIT., VENTILAÇÃO OU SUB-COLETOR AÉREO), INCL. CONEXÕES E CORTES, FIXAÇÕES, P/ PRÉDIOS.</t>
  </si>
  <si>
    <t>TUBO DE PVC, SÉRIE NORMAL, ESGOTO PREDIAL, DN 150 MM (INSTALADO EM SUB-COLETOR AÉREO), INCLUSIVE CONEXÕES, CORTES E FIXAÇÕES, PARA PRÉDIOS</t>
  </si>
  <si>
    <t>TUBO DE PVC PARA REDE COLETORA DE ESGOTO DE PAREDE MACIÇA, DN 200 MM, JUNTA ELÁSTICA - FORNECIMENTO E ASSENTAMENTO.</t>
  </si>
  <si>
    <t>TUBO DE PVC CORRUGADO DE DUPLA PAREDE PARA REDE COLETORA DE ESGOTO, DN 200 MM, JUNTA ELÁSTICA, INSTALADO EM LOCAL COM NÍVEL BAIXO DE INTERFERÊNCIAS - FORNECIMENTO E ASSENTAMENTO.</t>
  </si>
  <si>
    <t>TUBO PVC ESGOTO SERIE R DN 100MM C/ ANEL DE BORRACHA -FORNECIMENTO E INSTALACAO</t>
  </si>
  <si>
    <t>CURVA 87GRAUS 30 MINUTOS 75MM, PVC SR ESGOTO</t>
  </si>
  <si>
    <t>CURVA 87 GRAUS E 30 MINUTOS, PVC, SERIE R, ÁGUA PLUVIAL, DN 150 MM, JUNTA ELÁSTICA, FORNECIDO E INSTALADO EM CONDUTORES VERTICAIS DE ÁGUAS PLUVIAIS.</t>
  </si>
  <si>
    <t>BLOCOS VAZADOS DE CONCRETO DE 14X19X39CM (ESPESSURA 14CM), PARA EDIFICAÇÃO HABITACIONAL UNIFAMILIAR (CASA) E EDIFICAÇÃO PÚBLICA PADRÃO.</t>
  </si>
  <si>
    <t>CURVA CURTA 90 GRAUS, PVC, SERIE NORMAL, ESGOTO PREDIAL, DN 100 MM, JUNTA ELÁSTICA, FORNECIDO E INSTALADO EM PRUMADA DE ESGOTO SANITÁRIO OU VENTILAÇÃO.</t>
  </si>
  <si>
    <t>CURVA 87 GRAUS E 30 MINUTOS, PVC, SERIE R, ÁGUA PLUVIAL, DN 100 MM, JUNTA ELÁSTICA, FORNECIDO E INSTALADO EM RAMAL DE ENCAMINHAMENTO.</t>
  </si>
  <si>
    <t>JOELHO 45 GRAUS, PVC, SERIE NORMAL, ESGOTO PREDIAL, DN 40 MM, JUNTA SOLDÁVEL, FORNECIDO E INSTALADO EM RAMAL DE DESCARGA OU RAMAL DE ESGOTO SANITÁRIO.</t>
  </si>
  <si>
    <t>JOELHO 45 GRAUS, PVC, SERIE NORMAL, ESGOTO PREDIAL, DN 50 MM, JUNTA ELÁSTICA, FORNECIDO E INSTALADO EM RAMAL DE DESCARGA OU RAMAL DE ESGOTO SANITÁRIO.</t>
  </si>
  <si>
    <t>JOELHO 45 GRAUS, PVC, SERIE NORMAL, ESGOTO PREDIAL, DN 75 MM, JUNTA ELÁSTICA, FORNECIDO E INSTALADO EM RAMAL DE DESCARGA OU RAMAL DE ESGOTO SANITÁRIO.</t>
  </si>
  <si>
    <t>JOELHO 45 GRAUS, PVC, SERIE NORMAL, ESGOTO PREDIAL, DN 100 MM, JUNTA ELÁSTICA, FORNECIDO E INSTALADO EM RAMAL DE DESCARGA OU RAMAL DE ESGOTO SANITÁRIO.</t>
  </si>
  <si>
    <t>JOELHO 90 GRAUS, PVC, SERIE NORMAL, ESGOTO PREDIAL, DN 40 MM, JUNTA SOLDÁVEL, FORNECIDO E INSTALADO EM RAMAL DE DESCARGA OU RAMAL DE ESGOTO SANITÁRIO.</t>
  </si>
  <si>
    <t>JOELHO 45 GRAUS, PVC, SERIE NORMAL, ESGOTO PREDIAL, DN 150 MM, JUNTA ELÁSTICA, FORNECIDO E INSTALADO EM SUBCOLETOR AÉREO DE ESGOTO SANITÁRIO.</t>
  </si>
  <si>
    <t>JOELHO 90 GRAUS, PVC, SERIE NORMAL, ESGOTO PREDIAL, DN 50 MM, JUNTA ELÁSTICA, FORNECIDO E INSTALADO EM RAMAL DE DESCARGA OU RAMAL DE ESGOTO SANITÁRIO.</t>
  </si>
  <si>
    <t>JOELHO 90 GRAUS, PVC, SERIE NORMAL, ESGOTO PREDIAL, DN 100 MM, JUNTA ELÁSTICA, FORNECIDO E INSTALADO EM RAMAL DE DESCARGA OU RAMAL DE ESGOTO SANITÁRIO.</t>
  </si>
  <si>
    <t>JOELHO 90 GRAUS, PVC, SERIE NORMAL, ESGOTO PREDIAL, DN 150 MM, JUNTA ELÁSTICA, FORNECIDO E INSTALADO EM SUBCOLETOR AÉREO DE ESGOTO SANITÁRIO.</t>
  </si>
  <si>
    <t>JUNÇÃO SIMPLES, PVC, SERIE NORMAL, ESGOTO PREDIAL, DN 40 MM, JUNTA SOLDÁVEL, FORNECIDO E INSTALADO EM RAMAL DE DESCARGA OU RAMAL DE ESGOTO SANITÁRIO.</t>
  </si>
  <si>
    <t>JOELHO 90 GRAUS, PVC, SERIE R, ÁGUA PLUVIAL, DN 40 MM, JUNTA SOLDÁVEL, FORNECIDO E INSTALADO EM RAMAL DE ENCAMINHAMENTO.</t>
  </si>
  <si>
    <t>JUNÇÃO SIMPLES, PVC, SERIE NORMAL, ESGOTO PREDIAL, DN 50 X 50 MM, JUNTA ELÁSTICA, FORNECIDO E INSTALADO EM PRUMADA DE ESGOTO SANITÁRIO OU VENTILAÇÃO.</t>
  </si>
  <si>
    <t>JUNÇÃO SIMPLES 100X50MM, PVC ESGOTO.</t>
  </si>
  <si>
    <t>JUNÇÃO SIMPLES, PVC, SERIE NORMAL, ESGOTO PREDIAL, DN 100 X 100 MM, JUNTA ELÁSTICA, FORNECIDO E INSTALADO EM RAMAL DE DESCARGA OU RAMAL DE ESGOTO SANITÁRIO.</t>
  </si>
  <si>
    <t>LUVA SIMPLES, PVC, SERIE NORMAL, ESGOTO PREDIAL, DN 50 MM, JUNTA ELÁSTICA, FORNECIDO E INSTALADO EM RAMAL DE DESCARGA OU RAMAL DE ESGOTO SANITÁRIO.</t>
  </si>
  <si>
    <t>LUVA SIMPLES, PVC, SERIE NORMAL, ESGOTO PREDIAL, DN 75 MM, JUNTA ELÁSTICA, FORNECIDO E INSTALADO EM RAMAL DE DESCARGA OU RAMAL DE ESGOTO SANITÁRIO.</t>
  </si>
  <si>
    <t>LUVA SIMPLES, PVC, SERIE R, ÁGUA PLUVIAL, DN 40 MM, JUNTA SOLDÁVEL, FORNECIDO E INSTALADO EM RAMAL DE ENCAMINHAMENTO.</t>
  </si>
  <si>
    <t>LUVA SIMPLES, PVC, SERIE NORMAL, ESGOTO PREDIAL, DN 100 MM, JUNTA ELÁSTICA, FORNECIDO E INSTALADO EM RAMAL DE DESCARGA OU RAMAL DE ESGOTO SANITÁRIO.</t>
  </si>
  <si>
    <t>LUVA SIMPLES, PVC, SÉRIE NORMAL, ESGOTO PREDIAL, DN 150 MM, JUNTA ELÁSTICA, FORNECIDO E INSTALADO EM SUBCOLETOR AÉREO DE ESGOTO SANITÁRIO.</t>
  </si>
  <si>
    <t xml:space="preserve">REDUÇÃO EXCÊNTRICA, PVC, SERIE R, ÁGUA PLUVIAL, DN 75 X 50 MM, JUNTA ELÁSTICA, FORNECIDO E INSTALADO EM RAMAL DE ENCAMINHAMENTO. </t>
  </si>
  <si>
    <t>LUVA SIMPLES, PVC, SÉRIE NORMAL, ESGOTO PREDIAL, DN 200 MM, JUNTA ELÁSTICA, FORNECIDO E INSTALADO EM SUBCOLETOR AÉREO DE ESGOTO SANITÁRIO.</t>
  </si>
  <si>
    <t>REDUÇÃO EXCÊNTRICA, PVC, SERIE R, ÁGUA PLUVIAL, DN 100 X 50 MM, JUNTA ELÁSTICA, FORNECIDO E INSTALADO EM CONDUTORES VERTICAIS DE ÁGUAS PLUVIAIS.</t>
  </si>
  <si>
    <t>REDUÇÃO EXCÊNTRICA, PVC, SERIE R, ÁGUA PLUVIAL, DN 150 X 100 MM, JUNTA ELÁSTICA, FORNECIDO E INSTALADO EM CONDUTORES VERTICAIS DE ÁGUAS PLUVIAIS.</t>
  </si>
  <si>
    <t>TE, PVC, SERIE NORMAL, ESGOTO PREDIAL, DN 50 X 50 MM, JUNTA ELÁSTICA, FORNECIDO E INSTALADO EM PRUMADA DE ESGOTO SANITÁRIO OU VENTILAÇÃO</t>
  </si>
  <si>
    <t>TE, PVC, SERIE NORMAL, ESGOTO PREDIAL, DN 75 X 75 MM, JUNTA ELÁSTICA, FORNECIDO E INSTALADO EM RAMAL DE DESCARGA OU RAMAL DE ESGOTO SANITÁRIO.</t>
  </si>
  <si>
    <t>TE, PVC, SERIE NORMAL, ESGOTO PREDIAL, DN 100 X 100 MM, JUNTA ELÁSTICA, FORNECIDO E INSTALADO EM RAMAL DE DESCARGA OU RAMAL DE ESGOTO SANITÁRIO.</t>
  </si>
  <si>
    <t>LUVA SIMPLES, PVC, SERIE NORMAL, ESGOTO PREDIAL, DN 100 MM, JUNTA ELÁSTICA, FORNECIDO E INSTALADO EM SUBCOLETOR AÉREO DE ESGOTO SANITÁRIO.</t>
  </si>
  <si>
    <t>COMPOSIÇÃO - CAP PVC ESGOTO 50MM (TAMPÃO) - FORNECIMENTO E INSTALAÇÃO.</t>
  </si>
  <si>
    <t>BUCHA DE REDUÇÃO LONGA, PVC, SERIE R, ÁGUA PLUVIAL, DN 50 X 40 MM, JUNTA ELÁSTICA, FORNECIDO E INSTALADO EM RAMAL DE ENCAMINHAMENTO.</t>
  </si>
  <si>
    <t>CAP PVC ESGOTO 75MM (TAMPÃO) - FORNECIMENTO E INSTALAÇÃO</t>
  </si>
  <si>
    <t>CAP PVC ESGOTO 100MM (TAMPÃO) - FORNECIMENTO E INSTALAÇÃO</t>
  </si>
  <si>
    <t>CAIXA SIFONADA, PVC, DN 100 X 100 X 50 MM, FORNECIDA E INSTALADA EM RAMAIS DE ENCAMINHAMENTO DE ÁGUA PLUVIAL.</t>
  </si>
  <si>
    <t>CAIXA DE GORDURA SIMPLES, CIRCULAR, EM CONCRETO PRÉ-MOLDADO, DIÂMETRO INTERNO = 0,4 M, ALTURA INTERNA = 0,4 M.</t>
  </si>
  <si>
    <t>CAIXA DE INSPEÇÃO EM CONCRETO PRÉ-MOLDADO DN 60CM COM TAMPA H= 60CM - FORNECIMENTO E INSTALACAO</t>
  </si>
  <si>
    <t>13.1.51</t>
  </si>
  <si>
    <t>13.1.52</t>
  </si>
  <si>
    <t>13.1.53</t>
  </si>
  <si>
    <t>13.1.54</t>
  </si>
  <si>
    <t>13.1.55</t>
  </si>
  <si>
    <t>13.1.56</t>
  </si>
  <si>
    <t>13.1.57</t>
  </si>
  <si>
    <t>13.1.58</t>
  </si>
  <si>
    <t>ADAPTADOR COM FLANGES LIVRES, PVC, SOLDÁVEL LONGO, DN 32 MM X 1 , INSTALADO EM RESERVAÇÃO DE ÁGUA DE EDIFICAÇÃO QUE POSSUA RESERVATÓRIO DE FIBRA/FIBROCIMENTO   FORNECIMENTO E INSTALAÇÃO.</t>
  </si>
  <si>
    <t>TUBOS DE PVC, SOLDÁVEL, ÁGUA FRIA, DN 25 MM (INSTALADO EM RAMAL, SUB-RAMAL, RAMAL DE DISTRIBUIÇÃO OU PRUMADA), INCLUSIVE CONEXÕES, CORTES E FIXAÇÕES, PARA PRÉDIOS.</t>
  </si>
  <si>
    <t>TUBOS DE PVC, SOLDÁVEL, ÁGUA FRIA, DN 32 MM (INSTALADO EM RAMAL, SUB-RAMAL, RAMAL DE DISTRIBUIÇÃO OU PRUMADA), INCLUSIVE CONEXÕES, CORTES E FIXAÇÕES, PARA PRÉDIOS.</t>
  </si>
  <si>
    <t>TUBOS DE PVC, SOLDÁVEL, ÁGUA FRIA, DN 40 MM (INSTALADO EM PRUMADA), INCLUSIVE CONEXÕES, CORTES E FIXAÇÕES, PARA PRÉDIOS.</t>
  </si>
  <si>
    <t>TUBOS DE PVC, SOLDÁVEL, ÁGUA FRIA, DN 50 MM (INSTALADO EM PRUMADA), INCLUSIVE CONEXÕES, CORTES E FIXAÇÕES, PARA PRÉDIOS.</t>
  </si>
  <si>
    <t>TUBO, PVC, SOLDÁVEL, DN 60 MM, INSTALADO EM RESERVAÇÃO DE ÁGUA DE EDIFICAÇÃO QUE POSSUA RESERVATÓRIO DE FIBRA/FIBROCIMENTO   FORNECIMENTO E INSTALAÇÃO.</t>
  </si>
  <si>
    <t>TUBO, PVC, SOLDÁVEL, DN 75 MM, INSTALADO EM RESERVAÇÃO DE ÁGUA DE EDIFICAÇÃO QUE POSSUA RESERVATÓRIO DE FIBRA/FIBROCIMENTO   FORNECIMENTO E INSTALAÇÃO.</t>
  </si>
  <si>
    <t>CURVA DE TRANSPOSIÇÃO, PVC, SOLDÁVEL, DN 25MM, INSTALADO EM RAMAL DE DISTRIBUIÇÃO DE ÁGUA   FORNECIMENTO E INSTALAÇÃO.</t>
  </si>
  <si>
    <t>CURVA DE TRANSPOSIÇÃO, PVC, SOLDÁVEL, DN 32MM, INSTALADO EM PRUMADA DE ÁGUA   FORNECIMENTO E INSTALAÇÃO.</t>
  </si>
  <si>
    <t>JOELHO 45 GRAUS, PVC, SOLDÁVEL, DN 25MM, INSTALADO EM RAMAL OU SUB-RAMAL DE ÁGUA - FORNECIMENTO E INSTALAÇÃO.</t>
  </si>
  <si>
    <t>JOELHO 45 GRAUS, PVC, SOLDÁVEL, DN 50MM, INSTALADO EM PRUMADA DE ÁGUA - FORNECIMENTO E INSTALAÇÃO.</t>
  </si>
  <si>
    <t>JOELHO 45 GRAUS, PVC, SOLDÁVEL, DN 75MM, INSTALADO EM PRUMADA DE ÁGUA - FORNECIMENTO E INSTALAÇÃO.</t>
  </si>
  <si>
    <t xml:space="preserve">JOELHO 90 GRAUS, PVC, SOLDÁVEL, DN 25MM, INSTALADO EM RAMAL OU SUB-RAMAL DE ÁGUA - FORNECIMENTO E INSTALAÇÃO. </t>
  </si>
  <si>
    <t>JOELHO 90 GRAUS, PVC, SOLDÁVEL, DN 32MM, INSTALADO EM RAMAL OU SUB-RAMAL DE ÁGUA - FORNECIMENTO E INSTALAÇÃO.</t>
  </si>
  <si>
    <t>JOELHO 90 GRAUS, PVC, SOLDÁVEL, DN 40 MM INSTALADO EM RESERVAÇÃO DE ÁGUA DE EDIFICAÇÃO QUE POSSUA RESERVATÓRIO DE FIBRA/FIBROCIMENTO   FORNECIMENTO E INSTALAÇÃO.</t>
  </si>
  <si>
    <t>JOELHO 90 GRAUS, PVC, SOLDÁVEL, DN 50 MM INSTALADO EM RESERVAÇÃO DE ÁGUA DE EDIFICAÇÃO QUE POSSUA RESERVATÓRIO DE FIBRA/FIBROCIMENTO   FORNECIMENTO E INSTALAÇÃO.</t>
  </si>
  <si>
    <t>JOELHO 90 GRAUS, PVC, SOLDÁVEL, DN 60 MM INSTALADO EM RESERVAÇÃO DE ÁGUA DE EDIFICAÇÃO QUE POSSUA RESERVATÓRIO DE FIBRA/FIBROCIMENTO   FORNECIMENTO E INSTALAÇÃO.</t>
  </si>
  <si>
    <t>JOELHO 90 GRAUS, PVC, SOLDÁVEL, DN 75MM, INSTALADO EM PRUMADA DE ÁGUA - FORNECIMENTO E INSTALAÇÃO.</t>
  </si>
  <si>
    <t>JOELHO 90 GRAUS COM BUCHA DE LATÃO, PVC, SOLDÁVEL, DN 25MM, X 3/4 INSTALADO EM RAMAL OU SUB-RAMAL DE ÁGUA - FORNECIMENTO E INSTALAÇÃO.</t>
  </si>
  <si>
    <t>LUVA DE CORRER, PVC, SOLDÁVEL, DN 25MM, INSTALADO EM RAMAL OU SUB-RAMAL DE ÁGUA - FORNECIMENTO E INSTALAÇÃO.</t>
  </si>
  <si>
    <t>TÊ DE REDUÇÃO, PVC, SOLDÁVEL, DN 32MM X 25MM, INSTALADO EM RAMAL OU SUB-RAMAL DE ÁGUA - FORNECIMENTO E INSTALAÇÃO.</t>
  </si>
  <si>
    <t>LUVA DE CORRER, PVC, SOLDÁVEL, DN 32MM, INSTALADO EM RAMAL OU SUB-RAMAL DE ÁGUA   FORNECIMENTO E INSTALAÇÃO.</t>
  </si>
  <si>
    <t>TÊ DE REDUÇÃO, PVC, SOLDÁVEL, DN 50MM X 25MM, INSTALADO EM PRUMADA DE ÁGUA - FORNECIMENTO E INSTALAÇÃO.</t>
  </si>
  <si>
    <t>LUVA, PVC, SOLDÁVEL, DN 40MM, INSTALADO EM PRUMADA DE ÁGUA - FORNECIMENTO E INSTALAÇÃO.</t>
  </si>
  <si>
    <t>LUVA DE CORRER, PVC, SOLDÁVEL, DN 50MM, INSTALADO EM PRUMADA DE ÁGUA - FORNECIMENTO E INSTALAÇÃO.</t>
  </si>
  <si>
    <t>LUVA DE CORRER, PVC, SOLDÁVEL, DN 60MM, INSTALADO EM PRUMADA DE ÁGUA   FORNECIMENTO E INSTALAÇÃO.</t>
  </si>
  <si>
    <t>TÊ DE REDUÇÃO, PVC, SOLDÁVEL, DN 32 MM X  25 MM, INSTALADO EM RESERVAÇÃO DE ÁGUA DE EDIFICAÇÃO QUE POSSUA RESERVATÓRIO DE FIBRA/FIBROCIMENTO   FORNECIMENTO E INSTALAÇÃO.</t>
  </si>
  <si>
    <t>TE, PVC, SOLDÁVEL, DN 25MM, INSTALADO EM RAMAL DE DISTRIBUIÇÃO DE ÁGUA - FORNECIMENTO E INSTALAÇÃO.</t>
  </si>
  <si>
    <t>LUVA, PVC, SOLDÁVEL, DN 75MM, INSTALADO EM PRUMADA DE ÁGUA - FORNECIMENTO E INSTALAÇÃO.</t>
  </si>
  <si>
    <t>TE DE REDUÇÃO, PVC, SOLDÁVEL, DN 75MM X 50MM, INSTALADO EM PRUMADA DE ÁGUA - FORNECIMENTO E INSTALAÇÃO.</t>
  </si>
  <si>
    <t>TÊ, PVC, SOLDÁVEL, DN 40 MM INSTALADO EM RESERVAÇÃO DE ÁGUA DE EDIFICAÇÃO QUE POSSUA RESERVATÓRIO DE FIBRA/FIBROCIMENTO   FORNECIMENTO E INSTALAÇÃO.</t>
  </si>
  <si>
    <t>TE, PVC, SOLDÁVEL, DN 32MM, INSTALADO EM PRUMADA DE ÁGUA - FORNECIMENTO E INSTALAÇÃO.</t>
  </si>
  <si>
    <t>TÊ DE REDUÇÃO, PVC, SOLDÁVEL, DN 75 MM X 60 MM, INSTALADO EM RESERVAÇÃO DE ÁGUA DE EDIFICAÇÃO QUE POSSUA RESERVATÓRIO DE FIBRA/FIBROCIMENTO   FORNECIMENTO E INSTALAÇÃO.</t>
  </si>
  <si>
    <t>TE, PVC, SOLDÁVEL, DN 50MM, INSTALADO EM PRUMADA DE ÁGUA - FORNECIMENTO E INSTALAÇÃO.</t>
  </si>
  <si>
    <t>TE, PVC, SOLDÁVEL, DN 60MM, INSTALADO EM PRUMADA DE ÁGUA - FORNECIMENTO E INSTALAÇÃO.</t>
  </si>
  <si>
    <t>TÊ, PVC, SOLDÁVEL, DN 75 MM INSTALADO EM RESERVAÇÃO DE ÁGUA DE EDIFICAÇÃO QUE POSSUA RESERVATÓRIO DE FIBRA/FIBROCIMENTO   FORNECIMENTO E INSTALAÇÃO.</t>
  </si>
  <si>
    <t>TÊ COM BUCHA DE LATÃO NA BOLSA CENTRAL, PVC, SOLDÁVEL, DN 25MM X 3/4, INSTALADO EM RAMAL OU SUB-RAMAL DE ÁGUA - FORNECIMENTO E INSTALAÇÃO.</t>
  </si>
  <si>
    <t>ADAPTADOR COM FLANGE E ANEL DE VEDAÇÃO, PVC, SOLDÁVEL, DN 40 MM X 1 1/4 , INSTALADO EM RESERVAÇÃO DE ÁGUA DE EDIFICAÇÃO QUE POSSUA RESERVATÓRIO DE FIBRA/FIBROCIMENTO   FORNECIMENTO E INSTALAÇÃO.</t>
  </si>
  <si>
    <t>JOELHO 90 GRAUS COM BUCHA DE LATÃO, PVC, SOLDÁVEL, DN 25MM, X 1/2 INSTALADO EM RAMAL OU SUB-RAMAL DE ÁGUA - FORNECIMENTO E INSTALAÇÃO.</t>
  </si>
  <si>
    <t>ADAPTADOR CURTO COM BOLSA E ROSCA PARA REGISTRO, PVC, SOLDÁVEL, DN  25 MM X 3/4 , INSTALADO EM RESERVAÇÃO DE ÁGUA DE EDIFICAÇÃO QUE POSSUA RESERVATÓRIO DE FIBRA/FIBROCIMENTO   FORNECIMENTO E INSTALAÇÃO.</t>
  </si>
  <si>
    <t>ADAPTADOR CURTO COM BOLSA E ROSCA PARA REGISTRO, PVC, SOLDÁVEL, DN 32MM X 1, INSTALADO EM PRUMADA DE ÁGUA - FORNECIMENTO E INSTALAÇÃO.</t>
  </si>
  <si>
    <t xml:space="preserve">ADAPTADOR CURTO COM BOLSA E ROSCA PARA REGISTRO, PVC, SOLDÁVEL, DN 40MM X 1.1/4, INSTALADO EM PRUMADA DE ÁGUA - FORNECIMENTO E INSTALAÇÃO. </t>
  </si>
  <si>
    <t xml:space="preserve">ADAPTADOR CURTO COM BOLSA E ROSCA PARA REGISTRO, PVC, SOLDÁVEL, DN 50MM X 1.1/2, INSTALADO EM PRUMADA DE ÁGUA - FORNECIMENTO E INSTALAÇÃO. </t>
  </si>
  <si>
    <t>ADAPTADOR CURTO COM BOLSA E ROSCA PARA REGISTRO, PVC, SOLDÁVEL, DN 60MM X 2, INSTALADO EM PRUMADA DE ÁGUA - FORNECIMENTO E INSTALAÇÃO.</t>
  </si>
  <si>
    <t>ADAPTADOR CURTO COM BOLSA E ROSCA PARA REGISTRO, PVC, SOLDÁVEL, DN 75MM X 2.1/2, INSTALADO EM PRUMADA DE ÁGUA - FORNECIMENTO E INSTALAÇÃO.</t>
  </si>
  <si>
    <t>ADAPTADOR COM FLANGES LIVRES, PVC, SOLDÁVEL, DN  25 MM X 3/4 , INSTALADO EM RESERVAÇÃO DE ÁGUA DE EDIFICAÇÃO QUE POSSUA RESERVATÓRIO DE FIBRA/FIBROCIMENTO   FORNECIMENTO E INSTALAÇÃO.</t>
  </si>
  <si>
    <t>ADAPTADOR COM FLANGES LIVRES, PVC, SOLDÁVEL, DN 75 MM X 2 1/2 , INSTALADO EM RESERVAÇÃO DE ÁGUA DE EDIFICAÇÃO QUE POSSUA RESERVATÓRIO DE FIBRA/FIBROCIMENTO   FORNECIMENTO E INSTALAÇÃO.</t>
  </si>
  <si>
    <t>ADAPTADOR COM FLANGES LIVRES, PVC, SOLDÁVEL, DN 110 MM X 4 , INSTALADO EM RESERVAÇÃO DE ÁGUA DE EDIFICAÇÃO QUE POSSUA RESERVATÓRIO DE FIBRA/FIBROCIMENTO   FORNECIMENTO E INSTALAÇÃO.</t>
  </si>
  <si>
    <t>CURVA DE TRANSPOSIÇÃO, PVC, SOLDÁVEL, DN 25MM, INSTALADO EM PRUMADA DE ÁGUA  - FORNECIMENTO E INSTALAÇÃO.</t>
  </si>
  <si>
    <t>UNIÃO, PVC, SOLDÁVEL, DN 32MM, INSTALADO EM PRUMADA DE ÁGUA - FORNECIMENTO E INSTALAÇÃO.</t>
  </si>
  <si>
    <t>UNIÃO, PVC, SOLDÁVEL, DN 50MM, INSTALADO EM PRUMADA DE ÁGUA - FORNECIMENTO E INSTALAÇÃO.</t>
  </si>
  <si>
    <t>CAIXA D´ÁGUA EM POLIÉSTER REFORÇADO COM FIBRA DE VIDRO, 5000 LITROS - FORNECIMENTO E INSTALAÇÃO.</t>
  </si>
  <si>
    <t>RESERVATORIO,EM FIBRA DE VIDRO OU POLIETILENO,COM CAPACIDADE EM TORNO DE 3000L,INCLUSIVE TAMPA DE VEDACAO COM ESCOTILHA E FIXADORES</t>
  </si>
  <si>
    <t>TORNEIRA DE BOIA, ROSCÁVEL, 3/4 , FORNECIDA E INSTALADA EM RESERVAÇÃO DE ÁGUA.</t>
  </si>
  <si>
    <t>TORNEIRA DE SERVIÇO 3/4" - FORNECIMENTO E INSTALAÇÃO.</t>
  </si>
  <si>
    <t>CAIXA EM CONCRETO PRÉ-MOLDADO PARA ABRIGO DE HIDRÔMETRO COM DN 20 (½)  FORNECIMENTO E INSTALAÇÃO.</t>
  </si>
  <si>
    <t>HIDRÔMETRO DN 25 (¾ ), 5,0 M3/H FORNECIMENTO E INSTALAÇÃO.</t>
  </si>
  <si>
    <t>VÁLVULA DE RETENÇÃO HORIZONTAL, DE BRONZE, ROSCÁVEL, 3/4" - FORNECIMENTO E INSTALAÇÃO.</t>
  </si>
  <si>
    <t>VÁLVULA DE RETENÇÃO HORIZONTAL, DE BRONZE, ROSCÁVEL, 1" - FORNECIMENTO E INSTALAÇÃO</t>
  </si>
  <si>
    <t>VÁLVULA DE RETENÇÃO HORIZONTAL, DE BRONZE, ROSCÁVEL, 1 1/4" - FORNECIMENTO E INSTALAÇÃO.</t>
  </si>
  <si>
    <t>SENSOR VERTICAL DE NÍVEL DE ÁGUA</t>
  </si>
  <si>
    <t>VALVULA SOLENÓIDE DE ENTRA DE ÁGUA ROSCA 3/4" FORNECIMENTO E INSTALAÇÃO</t>
  </si>
  <si>
    <t>13.2.68</t>
  </si>
  <si>
    <t>13.2.69</t>
  </si>
  <si>
    <t>13.2.70</t>
  </si>
  <si>
    <t>13.2.71</t>
  </si>
  <si>
    <t>13.2.72</t>
  </si>
  <si>
    <t>13.2.73</t>
  </si>
  <si>
    <t>13.2.74</t>
  </si>
  <si>
    <t>13.2.75</t>
  </si>
  <si>
    <t>TUBO, PPR, DN 25, CLASSE PN 25,  INSTALADO EM RAMAL DE DISTRIBUIÇÃO DE ÁGUA  FORNECIMENTO E INSTALAÇÃO.</t>
  </si>
  <si>
    <t>JOELHO 90 GRAUS, PPR, DN 25 MM, CLASSE PN 25, INSTALADO EM RAMAL DE DISTRIBUIÇÃO  FORNECIMENTO E INSTALAÇÃO.</t>
  </si>
  <si>
    <t>JOELHO 90 GRAUS COM ROSCA FÊMEA 25X3/4.</t>
  </si>
  <si>
    <t>TÊ MISTURADOR, PPR, 25 X 3/4'' , CLASSE PN 25, INSTALADO EM RAMAL OU SUB-RAMAL DE ÁGUA  FORNECIMENTO E INSTALAÇÃO.</t>
  </si>
  <si>
    <t>TÊ NORMAL, PPR, DN 25 MM, CLASSE PN 25, INSTALADO EM RAMAL DE DISTRIBUIÇÃO DE ÁGUA  FORNECIMENTO E INSTALAÇÃO.</t>
  </si>
  <si>
    <t>LUVA, PPR, DN 110 MM, CLASSE PN 25, INSTALADO EM PRUMADA DE ÁGUA  FORNECIMENTO E INSTALAÇÃO.</t>
  </si>
  <si>
    <t>13.3.7</t>
  </si>
  <si>
    <t>13.3.8</t>
  </si>
  <si>
    <t>POÇO DE VISITA CIRCULAR PARA ESGOTO, EM ALVENARIA COM TIJOLOS CERÂMICOS MACIÇOS, DIÂMETRO INTERNO = 1,2 M, PROFUNDIDADE DE 1,50 A 2,00 M, EXCLUINDO TAMPÃO.</t>
  </si>
  <si>
    <t>PRESSURIZADOR HORIZONTAL AUTO-ESCORVANTE, GRUNDFOS, MODELO MQ3-35, POTENCIA 580W, VAZÃO 4,0M3/H, MONOFÁSICO 110V</t>
  </si>
  <si>
    <t>MOTOBOMBA CENTRÍFUGA SCHNEIDER, MODELO BCR-2000V, MOTOR MONOFÁSICO, 2UCÇÃO 1", VAZÃO 2,7M3/H, HMAN=16MCA</t>
  </si>
  <si>
    <t>MOTOBOMBA CENTRÍFUGA AUTOASPIRANTE PARA ÁGUAS SERVIDAS, SCHNEIDER, MODELO BCA1 1/2, POTENCIA 3/4CV, TRIFÁSICO, VAZÃO 9,1M3/H, HMAN=8MCA</t>
  </si>
  <si>
    <t>MOTOBOMBA CENTRÍFUGA AUTOASPIRANTE, SCHENEIDER, MODELO BCS-350, POTENCIA 1CV, TRIFÁSICO, VAZÃO 20,40M3/H, HMAN=6MCA</t>
  </si>
  <si>
    <t>GRELHA HEMISFÉRICA PARA CAPTAÇÃO DE ÁGUA NAS CALHAS 100MM</t>
  </si>
  <si>
    <t>CAIXA DE GORDURA ESPECIAL (CAPACIDADE: 312 L - PARA ATÉ 146 PESSOAS SERVIDAS NO PICO), RETANGULAR, EM ALVENARIA COM TIJOLOS CERÂMICOS MACIÇOS, DIMENSÕES INTERNAS = 0,4X1,2 M, ALTURA INTERNA = 1 M.</t>
  </si>
  <si>
    <t>CAIXA DE INSPECAO EM ANEL DE CONCRETO PRE MOLDADO, COM 950MM DE ALTURA TOTAL. ANEIS COM ESP=50MM, DIAM.=600MM. EXCLUSIVE TAMPAO E ESCAVACAO</t>
  </si>
  <si>
    <t>CONJUNTO HIDRÁULICO PARA INSTALAÇÃO DE BOMBA EM AÇO ROSCÁVEL, DN SUCÇÃO 32 (1 1/4) E DN RECALQUE 25 (1), PARA EDIFICAÇÃO ATÉ 4 PAVIMENTOS.</t>
  </si>
  <si>
    <t>FILTRO PARA ÁGUA DE CHUVA - CICLO D</t>
  </si>
  <si>
    <t>REGISTRO DE GAVETA BRUTO, LATÃO, ROSCÁVEL, 1, COM ACABAMENTO E CANOPLA CROMADOS, INSTALADO EM RESERVAÇÃO DE ÁGUA DE EDIFICAÇÃO QUE POSSUA RESERVATÓRIO DE FIBRA/FIBROCIMENTO.</t>
  </si>
  <si>
    <t>REGISTRO DE GAVETA BRUTO, LATÃO, ROSCÁVEL, 2, INSTALADO EM RESERVAÇÃO DE ÁGUA DE EDIFICAÇÃO QUE POSSUA RESERVATÓRIO DE FIBRA/FIBROCIMENTO.</t>
  </si>
  <si>
    <t>REGISTRO DE GAVETA BRUTO, LATÃO, ROSCÁVEL, 3/4", COM ACABAMENTO E CANOPLA CROMADOS..</t>
  </si>
  <si>
    <t>REGISTRO DE PRESSÃO BRUTO, LATÃO, ROSCÁVEL, 3/4", COM ACABAMENTO E CANOPLA CROMADOS.</t>
  </si>
  <si>
    <t>VÁLVULA DE RETENÇÃO HORIZONTAL, DE BRONZE, ROSCÁVEL, 1".</t>
  </si>
  <si>
    <t>TORNEIRA DE BOIA, ROSCÁVEL.</t>
  </si>
  <si>
    <t>REGISTRO DE GAVETA BRUTO, LATÃO, ROSCÁVEL, 1 1/2, INSTALADO EM RESERVAÇÃO DE ÁGUA DE EDIFICAÇÃO QUE POSSUA RESERVATÓRIO DE FIBRA/FIBROCIMENTO.</t>
  </si>
  <si>
    <t>REGISTRO DE GAVETA BRUTO, LATÃO, ROSCÁVEL, 1 1/4, INSTALADO EM RESERVAÇÃO DE ÁGUA DE EDIFICAÇÃO QUE POSSUA RESERVATÓRIO DE FIBRA/FIBROCIMENTO.</t>
  </si>
  <si>
    <t>VÁLVULA DE DESCARGA METÁLICA, BASE 1 1/4 ", ACABAMENTO METALICO CROMADO.</t>
  </si>
  <si>
    <t>VÁLVULA DE RETENÇÃO HORIZONTAL, DE BRONZE, ROSCÁVEL.</t>
  </si>
  <si>
    <t>TORNEIRA DE BOIA, ROSCÁVEL, 1/2.</t>
  </si>
  <si>
    <t>GRELHA DE FERRO FUNDIDO SIMPLES COM REQUADRO, 300 X 1000 MM, ASSENTADA COM ARGAMASSA 1 : 3 CIMENTO: AREIA.</t>
  </si>
  <si>
    <t>GRELHA DE FERRO FUNDIDO PARA CANALETA LARG = 15CM.</t>
  </si>
  <si>
    <t>GRELHA DE FERRO FUNDIDO PARA CANALETA LARG = 20CM.</t>
  </si>
  <si>
    <t>CHUVEIRO METALICO COM ARTICULAÇÃO.</t>
  </si>
  <si>
    <t>KIT DE REGISTRO DE PRESSÃO BRUTO DE LATÃO ¾", INCLUSIVE CONEXÕES, ROSCÁVEL, INSTALADO EM RAMAL DE ÁGUA FRIA.</t>
  </si>
  <si>
    <t>REGISTRO DE ESFERA, PVC, ROSCÁVEL, 3/4".</t>
  </si>
  <si>
    <t>CAIXA SIFONADA, ALVENARIA, 40X40CM.</t>
  </si>
  <si>
    <t>COMPOSIÇÃO - FREIO D'ÁGUA 100MM.</t>
  </si>
  <si>
    <t>POÇO DE VISITA CIRCULAR PARA ESGOTO, EM ALVENARIA COM TIJOLOS CERÂMICOS MACIÇOS, DIÂMETRO INTERNO = 1,2 M, PROFUNDIDADE ATÉ 1,50 M, EXCLUINDO TAMPÃO.</t>
  </si>
  <si>
    <t>DRENO OU BARBACA EM TUBO DE PVC,DIAMETRO DE 4",INCLUSIVE FORNECIMENTO DO TUBO E MATERIAL DRENANTE</t>
  </si>
  <si>
    <t>AQUECEDOR DE PASSAGEM COM EXAUSTÃO FORÇADA.</t>
  </si>
  <si>
    <t>13.4.44</t>
  </si>
  <si>
    <t>13.4.45</t>
  </si>
  <si>
    <t>13.4.46</t>
  </si>
  <si>
    <t>13.4.47</t>
  </si>
  <si>
    <t>13.4.48</t>
  </si>
  <si>
    <t>13.4.49</t>
  </si>
  <si>
    <t>13.4.50</t>
  </si>
  <si>
    <t>13.4.51</t>
  </si>
  <si>
    <t>VASO SANITARIO SIFONADO CONVENCIONAL PARA PCD SEM FURO FRONTAL COM LOUÇA BRANCA SEM ASSENTO, INCLUSO CONJUNTO DE LIGAÇÃO PARA BACIA SANITÁRIA AJUSTÁVEL.</t>
  </si>
  <si>
    <t>VASO SANITÁRIO SIFONADO COM CAIXA ACOPLADA LOUÇA BRANCA - PADRÃO MÉDIO, INCLUSO ENGATE FLEXÍVEL EM METAL CROMADO, 1/2 X 40CM.</t>
  </si>
  <si>
    <t>CUBA DE EMBUTIR DE AÇO INOXIDÁVEL MÉDIA, INCLUSO VÁLVULA TIPO AMERICANA EM METAL CROMADO E SIFÃO FLEXÍVEL EM PVC.</t>
  </si>
  <si>
    <t>CUBA DE EMBUTIR DE AÇO INOXIDÁVEL MÉDIA, INCLUSO VÁLVULA TIPO AMERICANA E SIFÃO TIPO GARRAFA EM METAL CROMADO.</t>
  </si>
  <si>
    <t>CHUVEIRO-DUCHA METALICO.</t>
  </si>
  <si>
    <t>TANQUE DE LOUÇA BRANCA COM COLUNA, 30L OU EQUIVALENTE.</t>
  </si>
  <si>
    <t>LAVATÓRIO LOUÇA BRANCA COM COLUNA, 45 X 55CM OU EQUIVALENTE, PADRÃO MÉDIO, INCLUSO SIFÃO TIPO GARRAFA, VÁLVULA E ENGATE FLEXÍVEL DE 40CM EM METAL CROMADO, COM APARELHO MISTURADOR PADRÃO MÉDIO.</t>
  </si>
  <si>
    <t>DUCHA HIGIÊNICA COM REGISTRO PARA CONTROLE DE FLUXO DE ÁGUA.</t>
  </si>
  <si>
    <t>DISPENSADOR PARA SABONETE INOX 1000Ml, MARCA BIOVIS OU SIMILAR.</t>
  </si>
  <si>
    <t>BARRA DE APOIO EM "L", EM ACO INOX POLIDO 70 X 70 CM, FIXADA NA PAREDE.</t>
  </si>
  <si>
    <t>LAVATÓRIO LOUÇA BRANCA SUSPENSO, 29,5 X 39CM OU EQUIVALENTE, PADRÃO POPULAR, INCLUSO SIFÃO TIPO GARRAFA EM PVC, VÁLVULA E ENGATE FLEXÍVEL 30CM EM PLÁSTICO E TORNEIRA CROMADA DE MESA, PADRÃO POPULAR.</t>
  </si>
  <si>
    <t>BARRA DE APOIO RETA, EM ALUMINIO, COMPRIMENTO 60 CM,  FIXADA NA PAREDE.</t>
  </si>
  <si>
    <t>BARRA DE APOIO RETA, EM ACO INOX POLIDO, COMPRIMENTO 80 CM,  FIXADA NA PAREDE.</t>
  </si>
  <si>
    <t>MICTORIO SIFONADO DE LOUCA SECO BRANCA COM PERTENCES COM CONJUNTO PARA FIXACAO - CONFORME PROJETO E MEMORIAL DESCRITIVO</t>
  </si>
  <si>
    <t>CUBA DE EMBUTIR OVAL EM LOUÇA BRANCA, 35 X 50CM OU EQUIVALENTE, INCLUSO VÁLVULA E SIFÃO TIPO GARRAFA EM METAL CROMADO.</t>
  </si>
  <si>
    <t>PRATELEIRA ACRÍLICA CORMADA SINGLE 51 CM</t>
  </si>
  <si>
    <t>MISTURADOR VERTICAL</t>
  </si>
  <si>
    <t>TORNEIRA CROMADA DE MESA PARA LAVATÓRIO COM SENSOR DE PRESENCA.</t>
  </si>
  <si>
    <t>VÁLVULA DE DESCARGA METÁLICA, BASE 1 1/2 ", ACABAMENTO METALICO CROMADO.</t>
  </si>
  <si>
    <t>PAPELEIRA E CABIDEIRO DE PAREDE EM METAL CROMADO SEM TAMPA.</t>
  </si>
  <si>
    <t>BANCADA DE GRANITO POLIDO PARA LAVATÓRIOS.</t>
  </si>
  <si>
    <t>BANCADA DE MÁRMORE OU GRANITO PARA COZINHA/LAVATÓRIO COM CUBA INTEGRADA.</t>
  </si>
  <si>
    <t>13.5.27</t>
  </si>
  <si>
    <t>13.5.28</t>
  </si>
  <si>
    <t>13.5.29</t>
  </si>
  <si>
    <t>13.5.30</t>
  </si>
  <si>
    <t>CAIXA RETANGULAR 4" X 4" MÉDIA (1,30 M DO PISO), METÁLICA, INSTALADA EM PAREDE.</t>
  </si>
  <si>
    <t>CAIXA RETANGULAR 4" X 4" ALTA (2,00 M DO PISO), PVC, INSTALADA EM PAREDE.</t>
  </si>
  <si>
    <t>PERFILADO DE SEÇÃO 38X76 MM PARA SUPORTE DE ELETROCALHA LISA OU PERFURADA EM AÇO GALVANIZADO, LARGURA 200 OU 400 MM E ALTURA 50 MM.</t>
  </si>
  <si>
    <t>ELETRODUTO FLEXÍVEL CORRUGADO, PEAD, DN 100.</t>
  </si>
  <si>
    <t>CONDULETE DE ALUMÍNIO, TIPO E, ELETRODUTO DE AÇO GALVANIZADO DN 25 MM.</t>
  </si>
  <si>
    <t>LUVA PARA ELETRODUTO, PVC, ROSCÁVEL, DN 25 MM (3/4"), PARA CIRCUITOS TERMINAIS, INSTALADA EM PAREDE.</t>
  </si>
  <si>
    <t>ELETRODUTO FLEXÍVEL CORRUGADO REFORÇADO, PVC, DN 32 MM (1"), PARA CIRCUITOS TERMINAIS, INSTALADO EM PAREDE.</t>
  </si>
  <si>
    <t>CAIXA RETANGULAR 4" X 2" ALTA (2,00 M DO PISO), PVC, INSTALADA EM PAREDE.</t>
  </si>
  <si>
    <t>CAIXA RETANGULAR 4" X 4" MÉDIA (1,30 M DO PISO), PVC, INSTALADA EM PAREDE.</t>
  </si>
  <si>
    <t>CABO DE COBRE FLEXÍVEL ISOLADO, 6 MM2, ANTI-CHAMA 0,6/1,0 KV, PARA CIRCUITOS TERMINAIS.</t>
  </si>
  <si>
    <t>QUADRO DE DISTRIBUIÇÃO DE ENERGIA EM CHAPA DE AÇO GALVANIZADO, DE EMBUTIR, COM BARRAMENTO TRIFÁSICO, PARA 40 DISJUNTORES DIN 100A.</t>
  </si>
  <si>
    <t>CABO DE COBRE FLEXÍVEL ISOLADO, 95 MM2, ANTI-CHAMA 0,6/1,0 KV, PARA DISTRIBUIÇÃO.</t>
  </si>
  <si>
    <t>CABO DE COBRE FLEXÍVEL ISOLADO, 2,5 MM2, ANTI-CHAMA 450/750 V, PARA CIRCUITOS TERMINAIS.</t>
  </si>
  <si>
    <t>CAIXA ENTERRADA ELÉTRICA RETANGULAR, EM ALVENARIA COM BLOCOS DE CONCRETO, FUNDO COM BRITA, DIMENSÕES INTERNAS: 0,8X0,8X0,6 M.</t>
  </si>
  <si>
    <t>CABO DE COBRE NÚ 50 MM2.</t>
  </si>
  <si>
    <t>CAIXA DE AREIA 40X40X40CM EM ALVENARIA</t>
  </si>
  <si>
    <t>CORDOALHA DE COBRE NU 25 MM2, NÃO ENTERRADA, COM ISOLADOR.</t>
  </si>
  <si>
    <t>MUFLA TERMINAL PRIMARIA UNIPOLAR USO INTERNO PARA CABO 35/120MM2 ISOLAÇÃO 15/25KV EM EPR - BORRACHA DE SILICONE</t>
  </si>
  <si>
    <t>TUBO DE FERRO FUNDIDO PARA REDE DE ÁGUA, DN 100 MM, JUNTA ELÁSTICA, INSTALADO EM LOCAL COM NÍVEL ALTO DE INTERFERÊNCIAS.</t>
  </si>
  <si>
    <t>TRANSFORMADOR DISTRIBUICAO 112,5KVA TRIFASICO 60HZ CLASSE 15KV IMERSO EM ÓLEO MINERAL COM  CABINE DE TRANSFORMAÇÃO CONTENDO UM MÓDULO METÁLICO DE TRANSFORMAÇÃO (PARA UM TRANSFORMADOR DE 112,5kVA A ÓLEO) COM CONJUNTO DE TAMPAS EM CHAPA #12, COM ALETAS DE VENTILAÇÃO E PORTAS DE ACESSO, GRAU DE PROTEÇÃO IP44, BARRAMENTO DE COBRE ELETROLÍTICO D 3/8", SUPORTES, PLACAS DE ALERTA, ETC. PADRÃO COPEL.</t>
  </si>
  <si>
    <t>CABO DE COBRE FLEXÍVEL ISOLADO, 50 MM2, ANTI-CHAMA 0,6/1,0 KV, PARA DISTRIBUIÇÃO.</t>
  </si>
  <si>
    <t>CABO DE COBRE FLEXÍVEL ISOLADO, 10 MM2, ANTI-CHAMA 0,6/1,0 KV, PARA DISTRIBUIÇÃO.</t>
  </si>
  <si>
    <t>QUADRO DE DISTRIBUICAO PARA TELEFONE N.3, 40X40X12CM EM CHAPA METALICA, DE EMBUTIR, SEM ACESSORIOS, PADRAO TELEBRAS.</t>
  </si>
  <si>
    <t>CABO DE COBRE FLEXÍVEL ISOLADO, 4 MM2, ANTI-CHAMA 450/750 V, PARA CIRCUITOS TERMINAIS.</t>
  </si>
  <si>
    <t>CABO DE COBRE FLEXÍVEL ISOLADO, 70 MM2, ANTI-CHAMA 0,6/1,0 KV, PARA DISTRIBUIÇÃO.</t>
  </si>
  <si>
    <t>CABO DE COBRE FLEXÍVEL ISOLADO, 6 MM2, ANTI-CHAMA 450/750 V, PARA CIRCUITOS TERMINAIS.</t>
  </si>
  <si>
    <t>CABO DE COBRE FLEXÍVEL ISOLADO, 16 MM2, ANTI-CHAMA 450/750 V, PARA CIRCUITOS TERMINAIS.</t>
  </si>
  <si>
    <t>CONDULETE DE ALUMÍNIO, TIPO C, PARA ELETRODUTO DE AÇO GALVANIZADO DN 25 MM (1''), APARENTE.</t>
  </si>
  <si>
    <t>CONDULETE DE ALUMÍNIO, TIPO E, ELETRODUTO DE AÇO GALVANIZADO DN 25 MM (1''), APARENTE.</t>
  </si>
  <si>
    <t>14.1.35</t>
  </si>
  <si>
    <t>14.1.36</t>
  </si>
  <si>
    <t>14.1.37</t>
  </si>
  <si>
    <t>14.1.38</t>
  </si>
  <si>
    <t>14.1.39</t>
  </si>
  <si>
    <t>14.1.40</t>
  </si>
  <si>
    <t>PAINEL LED 33W 3300 LÚMENS 4000K - 620X620X10MM</t>
  </si>
  <si>
    <t>PAINEL LED 12W 780 LUMENS 4000K - 170X170X21MM</t>
  </si>
  <si>
    <t>PAINEL LED 24W 1700 LUMENS 4000K - 300X300X21MM</t>
  </si>
  <si>
    <t>LUMINÁRIA QUADRADA EMBUTIR COM 1 LÂMPADA LED DICROICA 38° 5W.</t>
  </si>
  <si>
    <t>PERFIL DE LED PARA FORRO DE GESSO 14,4W/M</t>
  </si>
  <si>
    <t>LUMINÁRIA PARA 2 LAMPADAS T5 LED 13W 4000K EM CHAPA DE AÇO PINTADA NA COR BRANCA</t>
  </si>
  <si>
    <t>ARANDELA DE PAREDE EM ALUMINIO INJETADO PINTADO NA COR BRANCA, COM BORRACHA DE VEDAÇÃO E GRADE FRONTAL DE PROTEÇÃO, COM 01 LAMAPADA BULBO LED 4,5W 3000K</t>
  </si>
  <si>
    <t>LUMINÁRIA PENDENTE COM CORPO EM ALUMINIO COM PINTURA NA COR BRANCA COM 01 LAMPADA BULBO LED A60 4,5W 3000K</t>
  </si>
  <si>
    <t>BALIZADOR LED DE EMBUTIR EM ALUMINIO COM ACABAMENTO EM TINTA PÓ POLIESTER DE ALTA RESISTENCIA NA COR BRANCA, COM PLACA DE LED INTEGRADA 6W</t>
  </si>
  <si>
    <t>LUMINARIA DE PISO DE EMBUTIR EM ALUMINIO INJETADO NA COR BRANCA COM BORRACHA DE VEDAÇÃO PARA 01 LAMAPDA PAR 20 LED 7W, 3000K</t>
  </si>
  <si>
    <t>ARANDELA DE PAREDE EM ALUMINIO PINTADO NA COR BRANCA MICROTEXTURIZADA COM DUAS LAMPADAS DE 9W</t>
  </si>
  <si>
    <t>ESPETO PARA ILUMINAÇÃO EXTERNA COM LAMPADA LED 7W</t>
  </si>
  <si>
    <t>ARANDELA DE PAREDE COM BASE EM ALUMINIO EM DIFUSOR VIDRO CURVO ACETINADO COM DUAS LAMAPADAS LED DE 3,5W 3000K</t>
  </si>
  <si>
    <t>PROJETOR LED 3000K 100W</t>
  </si>
  <si>
    <t>REFLETOR LED PAR 64RGB 54 LEDS DE 3W DMX STROBO CANHÃO</t>
  </si>
  <si>
    <t>LUMINARIA PENDENTE CIRCULAR EM ALUMINIO COM PINTURA ELETROSTATICA BRANCA. DIFUSOR EM ACRÍLICO SATINADO, 3000K; 29,4W; DIMENSOES: 50cMX4,5cM</t>
  </si>
  <si>
    <t>LUMINARIA PENDENTE CIRCULAR EM ALUMÍNIO COM PINTURA ELETROSTATICA BRANCA. DIFUSOR EM ACRÍLICO SATINADO; 3000K; 49W; DIMENSOES: 75cMX4,5cM</t>
  </si>
  <si>
    <t>LUMINARIA PENDENTE CIRCULAR EM ALUMINIO COM PINTURA ELETROSTATICA BRANCA. DIFUSOR EM ACRILICO SATINADO; 3000; 68,8W; DIMENSAO: 100cMX4,5cM</t>
  </si>
  <si>
    <t>INTERRUPTOR SIMPLES (1 MÓDULO) COM 1 TOMADA DE EMBUTIR 2P+T 10 A,  INCLUINDO SUPORTE E PLACA.</t>
  </si>
  <si>
    <t>INTERRUPTOR SIMPLES (1 MÓDULO) COM 2 TOMADAS DE EMBUTIR 2P+T 10 A,  SEM SUPORTE E SEM PLACA.</t>
  </si>
  <si>
    <t>INTERRUPTOR SIMPLES (3 MÓDULOS) COM INTERRUPTOR PARALELO (1 MÓDULO), 10A/250V, SEM SUPORTE E SEM PLACA.</t>
  </si>
  <si>
    <t>INTERRUPTOR PARALELO (2 MÓDULOS), 10A/250V, INCLUINDO SUPORTE E PLACA.</t>
  </si>
  <si>
    <t>TOMADA ELETRICA 2P+T, 20A/250V, PADRAO BRASILEIRO,DE EMBUTIR, COM PLACA 4"X2".</t>
  </si>
  <si>
    <t>INTERRUPTOR PARALELO (1 MÓDULO) COM 1 TOMADA DE EMBUTIR 2P+T 10 A,  INCLUINDO SUPORTE E PLACA.</t>
  </si>
  <si>
    <t>INTERRUPTOR SIMPLES (1 MÓDULO) COM INTERRUPTOR PARALELO (1 MÓDULO), 10A/250V, SEM SUPORTE E SEM PLACA.</t>
  </si>
  <si>
    <t>INTERRUPTOR SIMPLES (4 MÓDULOS), 10A/250V, INCLUINDO SUPORTE E PLACA.</t>
  </si>
  <si>
    <t>INTERRUPTOR SIMPLES (6 MÓDULOS), 10A/250V, INCLUINDO SUPORTE E PLACA.</t>
  </si>
  <si>
    <t>14.2.31</t>
  </si>
  <si>
    <t>14.2.32</t>
  </si>
  <si>
    <t>14.2.33</t>
  </si>
  <si>
    <t>14.2.34</t>
  </si>
  <si>
    <t>14.2.35</t>
  </si>
  <si>
    <t>14.2.36</t>
  </si>
  <si>
    <t>INSTALAÇÃO E ACESSORIOS</t>
  </si>
  <si>
    <t>CAIXA DE INSPEÇÃO PARA ATERRAMENTO, CIRCULAR, EM POLIETILENO, DIÂMETRO INTERNO = 0,3 M.</t>
  </si>
  <si>
    <t>CAIXA DE PASSAGEM PARA TELEFONE 15X15X10CM (SOBREPOR), FORNECIMENTO E INSTALACAO.</t>
  </si>
  <si>
    <t>MASTRO 1 ½  PARA SPDA.</t>
  </si>
  <si>
    <t>CAPTOR TIPO FRANKLIN PARA SPDA.</t>
  </si>
  <si>
    <t>14.3.6</t>
  </si>
  <si>
    <t>14.3.7</t>
  </si>
  <si>
    <t>FIO CCI-50 2 PARES, SEM BLINDAGEM, INSTALADO EM DISTRIBUIÇÃO DE EDIFICAÇÃO RESIDENCIAL.</t>
  </si>
  <si>
    <t>CABO COAXIAL RF 4MM + BIPOLAR 2X26AWG (CFTV)</t>
  </si>
  <si>
    <t>ELETRODUTO FLEXÍVEL CORRUGADO, PVC, DN 20 MM (1/2"), PARA CIRCUITOS TERMINAIS.</t>
  </si>
  <si>
    <t>ELETRODUTO FLEXÍVEL CORRUGADO, PVC, DN 25 MM (3/4"), PARA CIRCUITOS TERMINAIS.</t>
  </si>
  <si>
    <t>ELETRODUTO FLEXÍVEL LISO, PEAD, DN 32 MM (1"), PARA CIRCUITOS TERMINAIS.</t>
  </si>
  <si>
    <t>PERFILADO DE SEÇÃO 38X76 MM PARA SUPORTE DE ELETROCALHA LISA OU PERFURADA EM AÇO GALVANIZADO, LARGURA 500 OU 800 MM E ALTURA 50 MM.</t>
  </si>
  <si>
    <t>TOMADA DE REDE RJ45.</t>
  </si>
  <si>
    <t>ADAPTADO SINAPI (83368) - CAIXA DE PASSAGEM PARA TELEFONE 150X150X15CM (SOBREPOR).</t>
  </si>
  <si>
    <t>RACK DE PISO FECHADO 10" X 32U (600X770), COM ACESSÓRIOS.</t>
  </si>
  <si>
    <t>ELETRODUTO DE AÇO GALVANIZADO, CLASSE SEMI PESADO, DN 40 MM (1 1/2  ), APARENTE, INSTALADO EM PAREDE.</t>
  </si>
  <si>
    <t>TAMPA CIRCULAR PARA ESGOTO E DRENAGEM, EM FERRO FUNDIDO, DIÂMETRO INTERNO = 0,6 M.</t>
  </si>
  <si>
    <t>HASTE DE ATERRAMENTO 3/4  PARA SPDA.</t>
  </si>
  <si>
    <t>CAMERA PARA SISTEMA CFTV COM CONESÃO BNC, VHD 3240 VF OU SIMILAR.</t>
  </si>
  <si>
    <t>GRAVADOR DE VIDEO (DVR) PARA SISTEMA CFTV, 32 CANAIS FULL HD, MODELO MHDX 3132 1080p MULTI HD, INTELBRAS OU SIMILAR</t>
  </si>
  <si>
    <t>INTERFONE COM CAMERA</t>
  </si>
  <si>
    <t>HASTE DE ATERRAMENTO 5/8  PARA SPDA.</t>
  </si>
  <si>
    <t>14.4.26</t>
  </si>
  <si>
    <t>14.4.27</t>
  </si>
  <si>
    <t>14.4.28</t>
  </si>
  <si>
    <t>14.4.29</t>
  </si>
  <si>
    <t>AR CONDICIONADO SPLIT PISO/TETO 18.000 BTU'S</t>
  </si>
  <si>
    <t>FORNECIMENTO E INSTALAÇÃO DE CONJUNTO DO TIPO SPLIT PISO TETO - CAPACIDADE 29.000BTU/h - 220V - MARCA: FUJITSU OU SIMILAR - INCLUINDO DUTOS, ACESSÓRIOS E INSTALAÇÃO</t>
  </si>
  <si>
    <t>FORNECIMENTO E INSTALAÇÃO DE CONJUNTO TIPO SPLIT CASSETE - CAPACIDADE: 29000BTU/h - 220V - MARCA: FUJITSU OU SIMILAR - INCLUINDO DUTOS, ACESSÓRIOS E INSTALAÇÃO.</t>
  </si>
  <si>
    <t>AR CONDICIONADO SPLIT ON/OFF, PISO TETO, 48.000 BTU/H, CICLO FRIO.</t>
  </si>
  <si>
    <t>AR CONDICIONADO SPLITAO 10 TR 220V TRIFASICO</t>
  </si>
  <si>
    <t>EXAUSTOR TIPO VENTOKIT OU SIMILAR - VAZÃO - 350M3/H - 150B - 220V - POT 0,.25KW</t>
  </si>
  <si>
    <t>15.9</t>
  </si>
  <si>
    <t>15.10</t>
  </si>
  <si>
    <t>15.11</t>
  </si>
  <si>
    <t>15.12</t>
  </si>
  <si>
    <t>LUMINÁRIA DE EMERGÊNCIA.</t>
  </si>
  <si>
    <t>SINALIZAÇÃO DIVERSOS USOS, SIMBOLO RETANGULAR (252X126MM), FUNDO DE COR VERDE E PICTOGRAMA FOTLUMINESCENTE</t>
  </si>
  <si>
    <t>16.6</t>
  </si>
  <si>
    <t>16.7</t>
  </si>
  <si>
    <t>16.8</t>
  </si>
  <si>
    <t>16.9</t>
  </si>
  <si>
    <t>PLATAFORMA ELEVAT. TRANSPORTE VERTICAL DESNIVEL DE 2 ATE 4M - CONFORME PROJETO E MEMORIAL DESCRITIVO</t>
  </si>
  <si>
    <t>17.2</t>
  </si>
  <si>
    <t>17.3</t>
  </si>
  <si>
    <t>TUBO EM COBRE RÍGIDO, DN 22 MM, CLASSE A, SEM ISOLAMENTO, INSTALADO EM PRUMADA.</t>
  </si>
  <si>
    <t>INSTALACOES GAS CENTRAL P/ EDIFICIO</t>
  </si>
  <si>
    <t>TUBO EM COBRE RÍGIDO, DN 28 MM, CLASSE A, SEM ISOLAMENTO, INSTALADO EM PRUMADA DE GÁS COMBUSTÍVEL.</t>
  </si>
  <si>
    <t>18.4</t>
  </si>
  <si>
    <t>18.5</t>
  </si>
  <si>
    <t>18.6</t>
  </si>
  <si>
    <t>18.7</t>
  </si>
  <si>
    <t>MURO DE VIDRO TEMPERADO INCOLOR, ESPESSURA 10MM , FIXADOS EM MONTANTES DE AÇO NA COR CINZA. PORTÃO DE CORRER DE DUAS FOLHAS MOTORIZADO E PORTÕES DE ABRIR, AMBOS ENCIXILHADOS NOS 4 LADOS EM AÇO PINTADO NA COR CINZA. INSTALADOS COM TODOS OS ACESSÓRIOS.</t>
  </si>
  <si>
    <t>PISO COM PLACA CIMENTICIA DE ALTA RESISTENCIA, PODOTÁTIL DIRECIONAL/ALERTA, 40X40 CM, E=3,5CM, ASSENTADO ARGAMASSA DE CIMENTO E AREIA PENEIRADA TRAÇO 1:3</t>
  </si>
  <si>
    <t>GUARDA-CORPO COM CORRIMAO EM TUBO DE ACO GALVANIZADO 1 1/2"</t>
  </si>
  <si>
    <t>PASSEIO EM PISO INTERTRAVADO, COM BLOCO RETANGULAR COR NATURAL DE 20 X 10 CM, ESPESSURA 6 CM.</t>
  </si>
  <si>
    <t>PÁTIO/ESTACIONAMENTO EM PISO INTERTRAVADO, COM BLOCO RETANGULAR COR NATURAL DE 20 X 10 CM, ESPESSURA 6 CM.</t>
  </si>
  <si>
    <t>CANTEIRO DE SEIXO ROLADO E PEDRISCOS</t>
  </si>
  <si>
    <t>PAISAGISMO E VASOS E FLORES CONFORME PROJETO E MEMORIAL DESCRITIVO.</t>
  </si>
  <si>
    <t>MASTRO PARA BANDEIRAS</t>
  </si>
  <si>
    <t>PORTAO EM TUBO DE ACO GALVANIZADO DIN 2440/NBR 5580, PAINEL UNICO, DIMENSOES 1,0X2,1M, INCLUSIVE CADEADO</t>
  </si>
  <si>
    <t>19.14</t>
  </si>
  <si>
    <t>19.15</t>
  </si>
  <si>
    <t>19.16</t>
  </si>
  <si>
    <t>19.17</t>
  </si>
  <si>
    <t>FAIXA ADESIVA PARA SINALIZAÇÃO EM PORTA DE VIDRO OU MADEIRA, APLICAÇÃO NA FOLHA DA ESQUERDA, ADESIVO PARA SINALIZAÇÃO, FAIXA CONFECCIONADA EM ADESIVO NA COR AZUL (PANTONE 541 C) COM IMPRESSÃO DIGITAL DE BORDAS DOURADAS (PANTONE 475 C) E TEXTO NA COR BRANCA, CONFORME ARTE FINAL, INCLUSOS OS SERVIÇOS DE INSTALAÇÃO, DIMENSÕES: 20 cM (ALTURA) X (LARGURA DA PORTA)</t>
  </si>
  <si>
    <t>PLACA PARA SINALIZAÇÃO DE BANHEIRO MASCULINO PARA PESSOA EM CADEIRA DE RODAS, FORMATO QUADRADO 15X15cM, CONTÉM UM PICTOGRAMA QUE REPRESENTA PESSOA EM CADEIRA DE RODAS E O SEXO MASCULINO, MATERIAL ALUMÍNIO NATURAL CINZA FOSCO – 0,5MM.</t>
  </si>
  <si>
    <t>PLACA PARA SINALIZAÇÃO DE BANHEIRO FEMININO PARA PESSOA EM CADEIRA DE RODAS, FORMATO QUADRADO 15X15cM, CONTÉM UM PICTOGRAMA QUE REPRESENTA PESSOA EM CADEIRA DE RODAS E O SEXO FEMININO, MATERIAL ALUMÍNIO NATURAL CINZA FOSCO – 0,5MM.</t>
  </si>
  <si>
    <t>PLACA DE IDENTIFICAÇÃO DE BANHEIROS DE USO EXCLUSIVO DO SEXO MASCULINO, FORMATO QUADRADO 15X15cM, CONTÉM UM PICTOGRAMA QUE REPRESENTA O SEXO MASCULINO, MATERIAL ALUMÍNIO NATURAL CINZA FOSCO – 0,5MM.</t>
  </si>
  <si>
    <t>PLACA DE IDENTIFICAÇÃO DE BANHEIROS DE USO EXCLUSIVO DO SEXO FEMININO, FORMATO QUADRADO 15X15cM, CONTÉM UM PICTOGRAMA QUE REPRESENTA O SEXO FEMININO, MATERIAL ALUMÍNIO NATURAL CINZA FOSCO – 0,5MM.</t>
  </si>
  <si>
    <t>PLACA PARA SINALIZAÇÃO DE VAGA PARA IDOSO, DESTINADA A INFORMAR E SINALIZAR A EXCLUSIVIDADE DE DETERMINADA VAGA EM ESTACIONAMENTO DE ESPAÇOS PRIVADOS, PARA IDOSOS, FORMATO RETANGULAR 70X50cM, MATERIAL PS – 1MM – BRANCO.</t>
  </si>
  <si>
    <t>PLACA PARA SINALIZAÇÃO DE VAGA PCD, DESTINADA A INFORMAR E SINALIZAR A EXCLUSIVIDADE DE DETERMINADA VAGA EM ESTACIONAMENTO DE ESPAÇOS PRIVADOS, PARA PESSOAS COM DEFICIÊNCIA (PCD), FORMATO RETANGULAR 70X50cM, MATERIAL PS – 1MM – BRANCO.</t>
  </si>
  <si>
    <t>SINALIZAÇÃO BRAILE, PLACA PARA SINALIZAÇÃO DE ANDARES, ELEVADORES, PATAMARES, COMPOSIÇÃO EM ALUMÍNIO, DIMENSÃO: 70 x 35MM, FIXAÇÃO: AUTOADESIVA COM FITA DE CONTATO DUPLA FACE 3M, USO INTERNO</t>
  </si>
  <si>
    <t>SINALIZAÇÃO BRAILE, PLACA PARA SINALIZAÇÃO DE CORRIMÃO, COMPOSIÇÃO EM ALUMÍNIO, DIMENSÃO: 100 x 30MM, FIXAÇÃO: FITA DE CONTATO DUPLA FACE 3M OU COM COLA DE CONTATO, USO INTERNO</t>
  </si>
  <si>
    <t>PLACA DE HIGIENE PARA BANHEIRO FEMININO, DESTINA-SE À APLICAÇÃO NO INTERIOR DE BANHEIROS FEMININOS COM O OBJETIVO DE ORIENTAR O PÚBLICO PARA MANTER O AMBIENTE LIMPO E ORGANIZADO, FORMATO QUADRADO 15X15cM, CONTÉM IMAGEM ILUSTRATIVA E TEXTOS EXPLICATIVOS RELACIONADOS A USO ESPECÍFICO DO SANITÁRIO PELO PÚBLICO FEMININO, MATERIAL ALUMÍNIO NATURAL CINZA FOSCO – 0,5MM.</t>
  </si>
  <si>
    <t>PLACA DE HIGIENE PARA BANHEIRO MASCULINO, DESTINA-SE À APLICAÇÃO NO INTERIOR DE BANHEIROS MASCULINOS COM O OBJETIVO DE ORIENTAR O PÚBLICO PARA MANTER O AMBIENTE LIMPO E ORGANIZADO, FORMATO QUADRADO 15X15cM, CONTÉM IMAGEM ILUSTRATIVA E TEXTOS EXPLICATIVOS RELACIONADOS A USO ESPECÍFICO DO SANITÁRIO PELO PÚBLICO MASCULINO, MATERIAL ALUMÍNIO NATURAL CINZA FOSCO – 0,5MM.</t>
  </si>
  <si>
    <t>PLACA ANTIFUMO, DESTINA-SE À APLICAÇÃO EM AMBIENTES INTERNOS E EXTERNOS COM O OBJETIVO DE ORIENTAR O PÚBLICO QUANTO AO ATENDIMENTO DA LEI ESTADUAL Nº 16.239 QUE PROÍBE, EM AMBIENTES DE USO COLETIVO, PÚBLICO OU PRIVADO, O CONSUMO DE PRODUTOS FUMÍGENOS, FORMATO QUADRADO 20X20cM, CONTÉM IMAGEM ILUSTRATIVA E TEXTOS EXPLICATIVOS RELACIONADOS ATENDIMENTO A LEI ANTIFUMO PARANÁ (LEI Nº 16.239); MATERIAL PS - 1MM - BRANCO.</t>
  </si>
  <si>
    <t>PLACA DE SINALIZAÇÃO DE AMBIENTES, FORMATO 25X05cM, MATERIAL ALUMÍNIO NATURAL CINZA FOSCO – 0,5MM, PROCESSO DE IMPRESSÃO COMPUTADORIZADO/FOTOGRÁFICO</t>
  </si>
  <si>
    <t>PLACA PARA SINALIZAÇÃO DE ELEVADOR, INFORMAÇÃO DE RELEVO E EM BRAILLE PARA SINALIZAR PAINÉIS DE CHAMADA DE ELEVADORES, INDICAÇÃO DA NUMERAÇÃO DOS ANDARES.</t>
  </si>
  <si>
    <t>PLACA PERIGO INFLAMÁVEL NÃO FUME, DESTINA-SE A CENTRAL GLP, FORMATO 28x44cM, MATERIAL PVC/POLIETILENO.</t>
  </si>
  <si>
    <t>PLACA BICICLETÁRIO, DESTINA-SE A SINALIZAR O LOCAL DO ESTACIONAMENTO RESERVADO A GUARDA DE BICICLETAS, CONTÉM O PICTOGRAMA DE UMA BICICLETA E A LEGENDA "BICICLETÁRIO", FORMATO 15X15cM MATERIAL PS - 1MM - BRANCO.</t>
  </si>
  <si>
    <t>PLACA DE ESTACIONAMENTO PARA MOTOS, DESTINA-SE A SINALIZAR QUE DETERMINADA ÁREA DO ESTACIONAMENTO OU VAGA SÃO DESTINADAS SOMENTE A MOTOS, FORMATO 40X50cM, MATERIAL PS – 1MM – BRANCO.</t>
  </si>
  <si>
    <t>PLACA DE IDENTIFICAÇÃO DE BANHEIROS DE USO FEMININO/MASCULINO ACESSÍVEL, FORMATO QUADRADO 15X15cM, CONTÉM PICTOGRAMA QUE IDENTIFICA PESSOA EM CADEIRA DE RODAS, E PICTOGRAMAS QUE SIMBOLIZAM O SEXO MASCULINO E FEMININO, MATERIAL ALUMÍNIO NATURAL CINZA FOSCO – 0,5MM.</t>
  </si>
  <si>
    <t>PLACA DE INDICAÇÃO DE LOCAL RESERVADO A PCD, EM FORMATO 80X120cM, EM MATERIAL AUTOADESIVO. FIXAR NO PISO.</t>
  </si>
  <si>
    <t>TOTEM PARA SINALIZAÇÃO CONFECCIONADO EM ACM E LETRA CAIXA EM CHAPA GALVANIZADA. DIMENSÕES E ESPECIFICAÇÕES CONFORME PROJETO.</t>
  </si>
  <si>
    <t>CONJUNTO DE LETRAS CAIXA PARA APLICAÇÃO EM CHAPA DE AÇO CORTEN EXISTENTE NA FACHADA DA SEDE. CONTA COM PLACA EM ACM FUNDO AZUL E ENGRENAGEM COM PINTURA NA COR DOURADA E LETRAS CAIXA "CREA-PR" NA ALTURA 695MM E "CONSELHO REGIONAL DE ENGENHARIA E AGRONOMIA DO PARANÁ" NA ALTURA DE 125MM. SEM ILUMINAÇÃO.</t>
  </si>
  <si>
    <t>PLACA EM AÇO POLIDO, APLICAÇÃO DE VIDRO COM ADESIVO JATEADO (IMAGEM DA DEUSA MINERVA) COLOCADO COM ESPAÇADOR 25MMX25MM - CONFORME PROJETO. DIM: 700X700MM</t>
  </si>
  <si>
    <t>20.23</t>
  </si>
  <si>
    <t>20.24</t>
  </si>
  <si>
    <t>20.25</t>
  </si>
  <si>
    <t>20.26</t>
  </si>
  <si>
    <t>20.27</t>
  </si>
  <si>
    <t>20.28</t>
  </si>
  <si>
    <t>PAINÉIS FOTOVOLTAICOS CONFORME PROJETO E MEMORIAL DESCRITIVO</t>
  </si>
  <si>
    <t>21.2</t>
  </si>
  <si>
    <t>LIMPEZA PERMANENTE DA OBRA</t>
  </si>
  <si>
    <t>22.3</t>
  </si>
  <si>
    <t>22.4</t>
  </si>
  <si>
    <t>22.5</t>
  </si>
  <si>
    <t>LAUDO DE PONTOS DE ANCORAGEM - LINHA DE VIDA</t>
  </si>
  <si>
    <t>ENSAIO DE INTEGRIDADE POR PERFILAGEM TÉRMICA (TIP) PARA ESTACAS</t>
  </si>
  <si>
    <t>23.5</t>
  </si>
  <si>
    <t>23.6</t>
  </si>
  <si>
    <t>23.7</t>
  </si>
  <si>
    <t>23.8</t>
  </si>
  <si>
    <t>PROJETO "AS BUILT" ARQUITETURA - EM MODELO PARAMÉTRICO UTILIZANDO METODOLOGIA BIM</t>
  </si>
  <si>
    <t>PROJETO "AS BUILT" DE INSTALACOES HIDROSSANITÁRIAS</t>
  </si>
  <si>
    <t>PROJETO "AS BUILT" DE INSTALACOES ELETRICA E LÓGICA</t>
  </si>
  <si>
    <t>ELABORAÇÃO DE MANUAL DO PROPRIETÁRIO</t>
  </si>
  <si>
    <t>OBTENÇÃO DA ETIQUETA PROCEL(EDIFÍCIO CONSTRUÍDO - A)</t>
  </si>
  <si>
    <t>24.6</t>
  </si>
  <si>
    <t>24.7</t>
  </si>
  <si>
    <t>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</si>
</sst>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R$&quot;\ * #,##0.00_-;\-&quot;R$&quot;\ * #,##0.00_-;_-&quot;R$&quot;\ * &quot;-&quot;??_-;_-@_-"/>
    <numFmt numFmtId="43" formatCode="_-* #,##0.00_-;\-* #,##0.00_-;_-* &quot;-&quot;??_-;_-@_-"/>
    <numFmt numFmtId="164" formatCode="&quot;R$&quot;#,##0.00;[Red]\-&quot;R$&quot;#,##0.00"/>
    <numFmt numFmtId="165" formatCode="_(* #,##0.00_);_(* \(#,##0.00\);_(* &quot;-&quot;??_);_(@_)"/>
    <numFmt numFmtId="166" formatCode="#"/>
    <numFmt numFmtId="167" formatCode="#,##0.00\ ;[Red]\(#,##0.00\)"/>
    <numFmt numFmtId="168" formatCode="#,##0.00\ ;[Red]#,##0.00"/>
    <numFmt numFmtId="169" formatCode="mm/yy"/>
    <numFmt numFmtId="170" formatCode="_-&quot;R$ &quot;* #,##0.00_-;&quot;-R$ &quot;* #,##0.00_-;_-&quot;R$ &quot;* \-??_-;_-@_-"/>
    <numFmt numFmtId="171" formatCode="_-* #,##0.00_-;\-* #,##0.00_-;_-* \-??_-;_-@_-"/>
    <numFmt numFmtId="172" formatCode="_(* #,##0.00_);_(* \(#,##0.00\);_(* \-??_);_(@_)"/>
    <numFmt numFmtId="173" formatCode="#,##0.00\ ;&quot; (&quot;#,##0.00\);&quot; -&quot;#\ ;@\ "/>
    <numFmt numFmtId="174" formatCode="#."/>
    <numFmt numFmtId="175" formatCode="&quot;N$&quot;#,##0_);\(&quot;N$&quot;#,##0\)"/>
    <numFmt numFmtId="176" formatCode="_-&quot;$&quot;* #,##0_-;\-&quot;$&quot;* #,##0_-;_-&quot;$&quot;* &quot;-&quot;_-;_-@_-"/>
    <numFmt numFmtId="177" formatCode="_-&quot;$&quot;* #,##0.00_-;\-&quot;$&quot;* #,##0.00_-;_-&quot;$&quot;* &quot;-&quot;??_-;_-@_-"/>
    <numFmt numFmtId="178" formatCode="_([$€-2]* #,##0.00_);_([$€-2]* \(#,##0.00\);_([$€-2]* &quot;-&quot;??_)"/>
    <numFmt numFmtId="179" formatCode="_ * #,##0_ ;_ * \-#,##0_ ;_ * &quot;-&quot;_ ;_ @_ "/>
    <numFmt numFmtId="180" formatCode="_ * #,##0.00_ ;_ * \-#,##0.00_ ;_ * &quot;-&quot;??_ ;_ @_ "/>
    <numFmt numFmtId="181" formatCode="#,##0.00;[Red]\-#,##0.00;"/>
    <numFmt numFmtId="182" formatCode="_ &quot;S/&quot;* #,##0_ ;_ &quot;S/&quot;* \-#,##0_ ;_ &quot;S/&quot;* &quot;-&quot;_ ;_ @_ "/>
    <numFmt numFmtId="183" formatCode="_ &quot;S/&quot;* #,##0.00_ ;_ &quot;S/&quot;* \-#,##0.00_ ;_ &quot;S/&quot;* &quot;-&quot;??_ ;_ @_ "/>
    <numFmt numFmtId="184" formatCode="0.0000000"/>
    <numFmt numFmtId="185" formatCode="_-[$R$-416]\ * #,##0.00_-;\-[$R$-416]\ * #,##0.00_-;_-[$R$-416]\ * &quot;-&quot;??_-;_-@_-"/>
    <numFmt numFmtId="186" formatCode="#,##0.00&quot; &quot;;&quot; (&quot;#,##0.00&quot;)&quot;;&quot; -&quot;#&quot; &quot;;@&quot; &quot;"/>
    <numFmt numFmtId="187" formatCode="#,##0.00&quot; &quot;;&quot;-&quot;#,##0.00&quot; &quot;;&quot; -&quot;#&quot; &quot;;@&quot; &quot;"/>
    <numFmt numFmtId="188" formatCode="[$R$-416]&quot; &quot;#,##0.00;[Red]&quot;-&quot;[$R$-416]&quot; &quot;#,##0.00"/>
    <numFmt numFmtId="189" formatCode="00"/>
    <numFmt numFmtId="190" formatCode="#,##0.00_);[Red]\-#,##0.00;"/>
  </numFmts>
  <fonts count="71">
    <font>
      <sz val="11"/>
      <color theme="1"/>
      <name val="Calibri"/>
      <family val="2"/>
      <scheme val="minor"/>
    </font>
    <font>
      <sz val="11"/>
      <color theme="1"/>
      <name val="Calibri"/>
      <family val="2"/>
      <scheme val="minor"/>
    </font>
    <font>
      <sz val="11"/>
      <color indexed="8"/>
      <name val="Calibri"/>
      <family val="2"/>
    </font>
    <font>
      <sz val="8"/>
      <name val="Arial"/>
      <family val="2"/>
    </font>
    <font>
      <sz val="10"/>
      <name val="Arial"/>
      <family val="2"/>
    </font>
    <font>
      <sz val="9"/>
      <name val="Arial"/>
      <family val="2"/>
    </font>
    <font>
      <b/>
      <sz val="10"/>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0"/>
      <name val="Arial"/>
      <family val="2"/>
      <charset val="204"/>
    </font>
    <font>
      <sz val="12"/>
      <color indexed="8"/>
      <name val="Arial"/>
      <family val="2"/>
    </font>
    <font>
      <sz val="10"/>
      <name val="Arial"/>
      <family val="2"/>
      <charset val="1"/>
    </font>
    <font>
      <b/>
      <sz val="18"/>
      <color indexed="56"/>
      <name val="Cambria"/>
      <family val="2"/>
    </font>
    <font>
      <sz val="9"/>
      <color indexed="8"/>
      <name val="Arial"/>
      <family val="2"/>
    </font>
    <font>
      <b/>
      <sz val="15"/>
      <color indexed="56"/>
      <name val="Calibri"/>
      <family val="2"/>
    </font>
    <font>
      <b/>
      <sz val="13"/>
      <color indexed="56"/>
      <name val="Calibri"/>
      <family val="2"/>
    </font>
    <font>
      <b/>
      <sz val="11"/>
      <color indexed="56"/>
      <name val="Calibri"/>
      <family val="2"/>
    </font>
    <font>
      <b/>
      <sz val="10"/>
      <name val="Helv"/>
    </font>
    <font>
      <sz val="11"/>
      <color indexed="52"/>
      <name val="Calibri"/>
      <family val="2"/>
    </font>
    <font>
      <sz val="1"/>
      <color indexed="16"/>
      <name val="Courier"/>
      <family val="3"/>
    </font>
    <font>
      <sz val="10"/>
      <name val="MS Sans Serif"/>
      <family val="2"/>
    </font>
    <font>
      <sz val="10"/>
      <name val="Geneva"/>
    </font>
    <font>
      <sz val="10"/>
      <name val="BERNHARD"/>
    </font>
    <font>
      <sz val="10"/>
      <name val="Helv"/>
    </font>
    <font>
      <sz val="1"/>
      <color indexed="8"/>
      <name val="Courier"/>
      <family val="3"/>
    </font>
    <font>
      <b/>
      <sz val="1"/>
      <color indexed="8"/>
      <name val="Courier"/>
      <family val="3"/>
    </font>
    <font>
      <u/>
      <sz val="10"/>
      <color indexed="20"/>
      <name val="Arial"/>
      <family val="2"/>
    </font>
    <font>
      <b/>
      <sz val="12"/>
      <name val="Helv"/>
    </font>
    <font>
      <b/>
      <sz val="1"/>
      <color indexed="16"/>
      <name val="Courier"/>
      <family val="3"/>
    </font>
    <font>
      <b/>
      <sz val="11"/>
      <name val="Helv"/>
    </font>
    <font>
      <sz val="11"/>
      <color indexed="60"/>
      <name val="Calibri"/>
      <family val="2"/>
    </font>
    <font>
      <sz val="7"/>
      <name val="Small Fonts"/>
      <family val="2"/>
    </font>
    <font>
      <sz val="10"/>
      <color indexed="8"/>
      <name val="Arial"/>
      <family val="2"/>
    </font>
    <font>
      <b/>
      <sz val="8"/>
      <name val="Times New Roman"/>
      <family val="1"/>
    </font>
    <font>
      <sz val="8"/>
      <name val="Helv"/>
    </font>
    <font>
      <sz val="1"/>
      <color indexed="18"/>
      <name val="Courier"/>
      <family val="3"/>
    </font>
    <font>
      <sz val="10"/>
      <name val="Helv"/>
      <charset val="204"/>
    </font>
    <font>
      <sz val="11"/>
      <color indexed="8"/>
      <name val="Arial"/>
      <family val="2"/>
    </font>
    <font>
      <sz val="10"/>
      <color rgb="FF000000"/>
      <name val="Arial1"/>
    </font>
    <font>
      <sz val="11"/>
      <color rgb="FF000000"/>
      <name val="Calibri"/>
      <family val="2"/>
    </font>
    <font>
      <b/>
      <i/>
      <sz val="16"/>
      <color rgb="FF000000"/>
      <name val="Arial"/>
      <family val="2"/>
    </font>
    <font>
      <u/>
      <sz val="9.9"/>
      <color theme="10"/>
      <name val="Calibri"/>
      <family val="2"/>
    </font>
    <font>
      <sz val="12"/>
      <color theme="1"/>
      <name val="Arial"/>
      <family val="2"/>
    </font>
    <font>
      <sz val="11"/>
      <color rgb="FF000000"/>
      <name val="Arial"/>
      <family val="2"/>
    </font>
    <font>
      <b/>
      <i/>
      <u/>
      <sz val="11"/>
      <color rgb="FF000000"/>
      <name val="Arial"/>
      <family val="2"/>
    </font>
    <font>
      <b/>
      <sz val="9"/>
      <color indexed="8"/>
      <name val="Arial"/>
      <family val="2"/>
    </font>
    <font>
      <b/>
      <u/>
      <sz val="12"/>
      <color indexed="8"/>
      <name val="Arial"/>
      <family val="2"/>
    </font>
    <font>
      <sz val="8"/>
      <name val="Calibri"/>
      <family val="2"/>
      <scheme val="minor"/>
    </font>
    <font>
      <b/>
      <sz val="11"/>
      <color theme="1"/>
      <name val="Arial"/>
      <family val="2"/>
    </font>
    <font>
      <sz val="11"/>
      <name val="Calibri"/>
      <family val="2"/>
    </font>
    <font>
      <sz val="11"/>
      <color theme="1"/>
      <name val="Arial"/>
      <family val="2"/>
    </font>
    <font>
      <sz val="11"/>
      <name val="Arial"/>
      <family val="2"/>
    </font>
    <font>
      <sz val="8"/>
      <color theme="1"/>
      <name val="Calibri"/>
      <family val="2"/>
      <scheme val="minor"/>
    </font>
    <font>
      <b/>
      <u/>
      <sz val="11"/>
      <name val="Arial"/>
      <family val="2"/>
    </font>
    <font>
      <b/>
      <sz val="11"/>
      <name val="Arial"/>
      <family val="2"/>
    </font>
    <font>
      <sz val="9"/>
      <color rgb="FFFF0000"/>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26"/>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43"/>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9"/>
      </patternFill>
    </fill>
    <fill>
      <patternFill patternType="solid">
        <fgColor indexed="22"/>
        <bgColor indexed="31"/>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patternFill>
    </fill>
    <fill>
      <patternFill patternType="solid">
        <fgColor indexed="53"/>
        <bgColor indexed="52"/>
      </patternFill>
    </fill>
    <fill>
      <patternFill patternType="solid">
        <fgColor indexed="47"/>
        <bgColor indexed="31"/>
      </patternFill>
    </fill>
    <fill>
      <patternFill patternType="solid">
        <fgColor indexed="9"/>
        <bgColor indexed="64"/>
      </patternFill>
    </fill>
    <fill>
      <patternFill patternType="solid">
        <fgColor indexed="43"/>
        <bgColor indexed="26"/>
      </patternFill>
    </fill>
    <fill>
      <patternFill patternType="solid">
        <fgColor indexed="26"/>
        <bgColor indexed="42"/>
      </patternFill>
    </fill>
    <fill>
      <patternFill patternType="solid">
        <fgColor indexed="26"/>
        <bgColor indexed="9"/>
      </patternFill>
    </fill>
    <fill>
      <patternFill patternType="solid">
        <fgColor indexed="9"/>
        <bgColor indexed="42"/>
      </patternFill>
    </fill>
    <fill>
      <patternFill patternType="solid">
        <fgColor theme="0" tint="-0.249977111117893"/>
        <bgColor indexed="42"/>
      </patternFill>
    </fill>
    <fill>
      <patternFill patternType="solid">
        <fgColor theme="0" tint="-0.499984740745262"/>
        <bgColor indexed="42"/>
      </patternFill>
    </fill>
    <fill>
      <patternFill patternType="solid">
        <fgColor theme="0" tint="-0.499984740745262"/>
        <bgColor indexed="64"/>
      </patternFill>
    </fill>
    <fill>
      <patternFill patternType="solid">
        <fgColor theme="0"/>
        <bgColor indexed="64"/>
      </patternFill>
    </fill>
    <fill>
      <patternFill patternType="solid">
        <fgColor theme="0"/>
        <bgColor indexed="42"/>
      </patternFill>
    </fill>
    <fill>
      <patternFill patternType="solid">
        <fgColor rgb="FFFFFFCC"/>
        <bgColor indexed="64"/>
      </patternFill>
    </fill>
    <fill>
      <patternFill patternType="solid">
        <fgColor rgb="FFFFFFCC"/>
        <bgColor indexed="42"/>
      </patternFill>
    </fill>
    <fill>
      <patternFill patternType="solid">
        <fgColor theme="0" tint="-0.249977111117893"/>
        <bgColor indexed="64"/>
      </patternFill>
    </fill>
  </fills>
  <borders count="4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774">
    <xf numFmtId="0" fontId="0" fillId="0" borderId="0"/>
    <xf numFmtId="0" fontId="2" fillId="0" borderId="0"/>
    <xf numFmtId="0" fontId="4" fillId="0" borderId="0"/>
    <xf numFmtId="0" fontId="4" fillId="0" borderId="0"/>
    <xf numFmtId="0" fontId="4" fillId="0" borderId="0"/>
    <xf numFmtId="0" fontId="4"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53" fillId="0" borderId="0" applyNumberFormat="0" applyBorder="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9" borderId="0" applyNumberFormat="0" applyBorder="0" applyAlignment="0" applyProtection="0"/>
    <xf numFmtId="0" fontId="2" fillId="6" borderId="0" applyNumberFormat="0" applyBorder="0" applyAlignment="0" applyProtection="0"/>
    <xf numFmtId="0" fontId="2" fillId="1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9" borderId="0" applyNumberFormat="0" applyBorder="0" applyAlignment="0" applyProtection="0"/>
    <xf numFmtId="0" fontId="2" fillId="6" borderId="0" applyNumberFormat="0" applyBorder="0" applyAlignment="0" applyProtection="0"/>
    <xf numFmtId="0" fontId="2" fillId="19"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6"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2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0" borderId="0" applyNumberFormat="0" applyBorder="0" applyAlignment="0" applyProtection="0"/>
    <xf numFmtId="0" fontId="22" fillId="6" borderId="0" applyNumberFormat="0" applyBorder="0" applyAlignment="0" applyProtection="0"/>
    <xf numFmtId="0" fontId="22" fillId="31"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2" borderId="0" applyNumberFormat="0" applyBorder="0" applyAlignment="0" applyProtection="0"/>
    <xf numFmtId="0" fontId="53" fillId="0" borderId="0" applyNumberFormat="0" applyBorder="0" applyProtection="0"/>
    <xf numFmtId="0" fontId="12" fillId="6" borderId="0" applyNumberFormat="0" applyBorder="0" applyAlignment="0" applyProtection="0"/>
    <xf numFmtId="0" fontId="12" fillId="13" borderId="0" applyNumberFormat="0" applyBorder="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34" borderId="4"/>
    <xf numFmtId="0" fontId="23" fillId="34" borderId="4" applyNumberFormat="0" applyAlignment="0" applyProtection="0"/>
    <xf numFmtId="0" fontId="23" fillId="34" borderId="4" applyNumberFormat="0" applyAlignment="0" applyProtection="0"/>
    <xf numFmtId="0" fontId="23" fillId="34" borderId="4" applyNumberFormat="0" applyAlignment="0" applyProtection="0"/>
    <xf numFmtId="0" fontId="17" fillId="33" borderId="4" applyNumberFormat="0" applyAlignment="0" applyProtection="0"/>
    <xf numFmtId="0" fontId="17" fillId="33" borderId="4" applyNumberFormat="0" applyAlignment="0" applyProtection="0"/>
    <xf numFmtId="0" fontId="17" fillId="33" borderId="4" applyNumberFormat="0" applyAlignment="0" applyProtection="0"/>
    <xf numFmtId="0" fontId="23" fillId="34" borderId="4" applyNumberFormat="0" applyAlignment="0" applyProtection="0"/>
    <xf numFmtId="0" fontId="17" fillId="33" borderId="4" applyNumberFormat="0" applyAlignment="0" applyProtection="0"/>
    <xf numFmtId="0" fontId="23" fillId="35" borderId="4" applyNumberFormat="0" applyAlignment="0" applyProtection="0"/>
    <xf numFmtId="0" fontId="23" fillId="35" borderId="4" applyNumberFormat="0" applyAlignment="0" applyProtection="0"/>
    <xf numFmtId="0" fontId="23" fillId="35" borderId="4" applyNumberFormat="0" applyAlignment="0" applyProtection="0"/>
    <xf numFmtId="0" fontId="32" fillId="0" borderId="0"/>
    <xf numFmtId="0" fontId="19" fillId="36" borderId="5" applyNumberFormat="0" applyAlignment="0" applyProtection="0"/>
    <xf numFmtId="0" fontId="19" fillId="37" borderId="5" applyNumberFormat="0" applyAlignment="0" applyProtection="0"/>
    <xf numFmtId="0" fontId="33" fillId="0" borderId="6" applyNumberFormat="0" applyFill="0" applyAlignment="0" applyProtection="0"/>
    <xf numFmtId="0" fontId="33" fillId="0" borderId="6" applyNumberFormat="0" applyFill="0" applyAlignment="0" applyProtection="0"/>
    <xf numFmtId="0" fontId="18" fillId="0" borderId="7" applyNumberFormat="0" applyFill="0" applyAlignment="0" applyProtection="0"/>
    <xf numFmtId="0" fontId="33" fillId="0" borderId="6" applyNumberFormat="0" applyFill="0" applyAlignment="0" applyProtection="0"/>
    <xf numFmtId="174" fontId="34" fillId="0" borderId="0">
      <protection locked="0"/>
    </xf>
    <xf numFmtId="38" fontId="35" fillId="0" borderId="0" applyFont="0" applyFill="0" applyBorder="0" applyAlignment="0" applyProtection="0"/>
    <xf numFmtId="40" fontId="36" fillId="0" borderId="0" applyFont="0" applyFill="0" applyBorder="0" applyAlignment="0" applyProtection="0"/>
    <xf numFmtId="174" fontId="34" fillId="0" borderId="0">
      <protection locked="0"/>
    </xf>
    <xf numFmtId="0" fontId="37" fillId="0" borderId="0"/>
    <xf numFmtId="0" fontId="38" fillId="0" borderId="0"/>
    <xf numFmtId="0" fontId="37" fillId="0" borderId="0"/>
    <xf numFmtId="0" fontId="38" fillId="0" borderId="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74" fontId="34" fillId="0" borderId="0">
      <protection locked="0"/>
    </xf>
    <xf numFmtId="175" fontId="4" fillId="0" borderId="0">
      <alignment horizontal="center"/>
    </xf>
    <xf numFmtId="176" fontId="4" fillId="0" borderId="0" applyFont="0" applyFill="0" applyBorder="0" applyAlignment="0" applyProtection="0"/>
    <xf numFmtId="177" fontId="4" fillId="0" borderId="0" applyFont="0" applyFill="0" applyBorder="0" applyAlignment="0" applyProtection="0"/>
    <xf numFmtId="174" fontId="34" fillId="0" borderId="0">
      <protection locked="0"/>
    </xf>
    <xf numFmtId="174" fontId="34" fillId="0" borderId="0">
      <protection locked="0"/>
    </xf>
    <xf numFmtId="0" fontId="39" fillId="0" borderId="0">
      <protection locked="0"/>
    </xf>
    <xf numFmtId="0" fontId="40" fillId="0" borderId="0">
      <protection locked="0"/>
    </xf>
    <xf numFmtId="0" fontId="40" fillId="0" borderId="0">
      <protection locked="0"/>
    </xf>
    <xf numFmtId="0" fontId="22" fillId="41" borderId="0" applyNumberFormat="0" applyBorder="0" applyAlignment="0" applyProtection="0"/>
    <xf numFmtId="0" fontId="22" fillId="42" borderId="0" applyNumberFormat="0" applyBorder="0" applyAlignment="0" applyProtection="0"/>
    <xf numFmtId="0" fontId="22" fillId="29" borderId="0" applyNumberFormat="0" applyBorder="0" applyAlignment="0" applyProtection="0"/>
    <xf numFmtId="0" fontId="22" fillId="43" borderId="0" applyNumberFormat="0" applyBorder="0" applyAlignment="0" applyProtection="0"/>
    <xf numFmtId="0" fontId="22" fillId="18"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30" borderId="0" applyNumberFormat="0" applyBorder="0" applyAlignment="0" applyProtection="0"/>
    <xf numFmtId="0" fontId="22" fillId="26"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46" borderId="0" applyNumberFormat="0" applyBorder="0" applyAlignment="0" applyProtection="0"/>
    <xf numFmtId="0" fontId="15" fillId="47" borderId="4"/>
    <xf numFmtId="0" fontId="15" fillId="16" borderId="4" applyNumberFormat="0" applyAlignment="0" applyProtection="0"/>
    <xf numFmtId="0" fontId="15" fillId="16" borderId="4" applyNumberFormat="0" applyAlignment="0" applyProtection="0"/>
    <xf numFmtId="0" fontId="15" fillId="16" borderId="4" applyNumberFormat="0" applyAlignment="0" applyProtection="0"/>
    <xf numFmtId="0" fontId="15" fillId="21" borderId="4" applyNumberFormat="0" applyAlignment="0" applyProtection="0"/>
    <xf numFmtId="0" fontId="15" fillId="21" borderId="4" applyNumberFormat="0" applyAlignment="0" applyProtection="0"/>
    <xf numFmtId="0" fontId="15" fillId="21" borderId="4" applyNumberFormat="0" applyAlignment="0" applyProtection="0"/>
    <xf numFmtId="0" fontId="15" fillId="16" borderId="4" applyNumberFormat="0" applyAlignment="0" applyProtection="0"/>
    <xf numFmtId="0" fontId="15" fillId="21"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6" fillId="1" borderId="8" applyFont="0" applyFill="0" applyBorder="0" applyAlignment="0">
      <alignment horizontal="center" vertical="center"/>
    </xf>
    <xf numFmtId="0" fontId="24" fillId="0" borderId="0"/>
    <xf numFmtId="0" fontId="51" fillId="0" borderId="0"/>
    <xf numFmtId="0" fontId="51" fillId="0" borderId="0"/>
    <xf numFmtId="178" fontId="4" fillId="0" borderId="0" applyFont="0" applyFill="0" applyBorder="0" applyAlignment="0" applyProtection="0"/>
    <xf numFmtId="172" fontId="2" fillId="0" borderId="0"/>
    <xf numFmtId="172" fontId="4" fillId="0" borderId="0"/>
    <xf numFmtId="172" fontId="2" fillId="0" borderId="0"/>
    <xf numFmtId="172" fontId="4" fillId="0" borderId="0"/>
    <xf numFmtId="172" fontId="4" fillId="0" borderId="0"/>
    <xf numFmtId="172" fontId="4" fillId="0" borderId="0"/>
    <xf numFmtId="186" fontId="53" fillId="0" borderId="0" applyBorder="0" applyProtection="0"/>
    <xf numFmtId="186" fontId="53" fillId="0" borderId="0" applyBorder="0" applyProtection="0"/>
    <xf numFmtId="0" fontId="2" fillId="0" borderId="0"/>
    <xf numFmtId="0" fontId="53" fillId="0" borderId="0" applyNumberFormat="0" applyBorder="0" applyProtection="0"/>
    <xf numFmtId="0" fontId="4" fillId="0" borderId="0"/>
    <xf numFmtId="0" fontId="2" fillId="0" borderId="0"/>
    <xf numFmtId="0" fontId="4" fillId="0" borderId="0"/>
    <xf numFmtId="0" fontId="4" fillId="0" borderId="0"/>
    <xf numFmtId="0" fontId="4" fillId="0" borderId="0"/>
    <xf numFmtId="0" fontId="54" fillId="0" borderId="0" applyNumberFormat="0" applyBorder="0" applyProtection="0"/>
    <xf numFmtId="0" fontId="2" fillId="0" borderId="0"/>
    <xf numFmtId="187" fontId="54" fillId="0" borderId="0" applyBorder="0" applyProtection="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174" fontId="34" fillId="0" borderId="0">
      <protection locked="0"/>
    </xf>
    <xf numFmtId="0" fontId="41" fillId="0" borderId="0" applyNumberFormat="0" applyFill="0" applyBorder="0" applyAlignment="0" applyProtection="0">
      <alignment vertical="top"/>
      <protection locked="0"/>
    </xf>
    <xf numFmtId="38" fontId="3" fillId="48" borderId="0" applyNumberFormat="0" applyBorder="0" applyAlignment="0" applyProtection="0"/>
    <xf numFmtId="0" fontId="42" fillId="0" borderId="0">
      <alignment horizontal="left"/>
    </xf>
    <xf numFmtId="0" fontId="55" fillId="0" borderId="0" applyNumberFormat="0" applyBorder="0" applyProtection="0">
      <alignment horizontal="center"/>
    </xf>
    <xf numFmtId="174" fontId="43" fillId="0" borderId="0">
      <protection locked="0"/>
    </xf>
    <xf numFmtId="174" fontId="43" fillId="0" borderId="0">
      <protection locked="0"/>
    </xf>
    <xf numFmtId="0" fontId="55" fillId="0" borderId="0" applyNumberFormat="0" applyBorder="0" applyProtection="0">
      <alignment horizontal="center" textRotation="90"/>
    </xf>
    <xf numFmtId="0" fontId="56" fillId="0" borderId="0" applyNumberFormat="0" applyFill="0" applyBorder="0" applyAlignment="0" applyProtection="0">
      <alignment vertical="top"/>
      <protection locked="0"/>
    </xf>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10" fontId="3" fillId="48" borderId="9" applyNumberFormat="0" applyBorder="0" applyAlignment="0" applyProtection="0"/>
    <xf numFmtId="179" fontId="4" fillId="0" borderId="0" applyFont="0" applyFill="0" applyBorder="0" applyAlignment="0" applyProtection="0"/>
    <xf numFmtId="180" fontId="4" fillId="0" borderId="0" applyFont="0" applyFill="0" applyBorder="0" applyAlignment="0" applyProtection="0"/>
    <xf numFmtId="0" fontId="44" fillId="0" borderId="10"/>
    <xf numFmtId="44" fontId="2" fillId="0" borderId="0" applyFont="0" applyFill="0" applyBorder="0" applyAlignment="0" applyProtection="0"/>
    <xf numFmtId="44" fontId="2" fillId="0" borderId="0" applyFont="0" applyFill="0" applyBorder="0" applyAlignment="0" applyProtection="0"/>
    <xf numFmtId="170" fontId="4" fillId="0" borderId="0"/>
    <xf numFmtId="170" fontId="4" fillId="0" borderId="0"/>
    <xf numFmtId="44" fontId="4" fillId="0" borderId="0" applyFill="0" applyBorder="0" applyAlignment="0" applyProtection="0"/>
    <xf numFmtId="44" fontId="2" fillId="0" borderId="0" applyFont="0" applyFill="0" applyBorder="0" applyAlignment="0" applyProtection="0"/>
    <xf numFmtId="170" fontId="4" fillId="0" borderId="0"/>
    <xf numFmtId="44" fontId="4" fillId="0" borderId="0" applyFill="0" applyBorder="0" applyAlignment="0" applyProtection="0"/>
    <xf numFmtId="40" fontId="2" fillId="0" borderId="0"/>
    <xf numFmtId="181" fontId="4" fillId="0" borderId="0" applyFont="0" applyFill="0" applyBorder="0" applyAlignment="0" applyProtection="0"/>
    <xf numFmtId="181" fontId="4" fillId="0" borderId="0" applyFont="0" applyFill="0" applyBorder="0" applyAlignment="0" applyProtection="0"/>
    <xf numFmtId="44" fontId="4" fillId="0" borderId="0" applyFill="0" applyBorder="0" applyAlignment="0" applyProtection="0"/>
    <xf numFmtId="170" fontId="4" fillId="0" borderId="0"/>
    <xf numFmtId="44" fontId="4" fillId="0" borderId="0" applyFill="0" applyBorder="0" applyAlignment="0" applyProtection="0"/>
    <xf numFmtId="170" fontId="2" fillId="0" borderId="0"/>
    <xf numFmtId="170" fontId="4" fillId="0" borderId="0"/>
    <xf numFmtId="44" fontId="4" fillId="0" borderId="0" applyFill="0" applyBorder="0" applyAlignment="0" applyProtection="0"/>
    <xf numFmtId="44" fontId="4" fillId="0" borderId="0" applyFill="0" applyBorder="0" applyAlignment="0" applyProtection="0"/>
    <xf numFmtId="170" fontId="2"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0" fontId="2" fillId="0" borderId="0"/>
    <xf numFmtId="170" fontId="2"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0" fontId="39" fillId="0" borderId="0">
      <protection locked="0"/>
    </xf>
    <xf numFmtId="0" fontId="14" fillId="21" borderId="0" applyNumberFormat="0" applyBorder="0" applyAlignment="0" applyProtection="0"/>
    <xf numFmtId="0" fontId="45" fillId="49"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37" fontId="46" fillId="0" borderId="0"/>
    <xf numFmtId="184" fontId="4" fillId="0" borderId="0"/>
    <xf numFmtId="0" fontId="25" fillId="0" borderId="0"/>
    <xf numFmtId="0" fontId="25" fillId="0" borderId="0"/>
    <xf numFmtId="0" fontId="25" fillId="0" borderId="0"/>
    <xf numFmtId="0" fontId="57" fillId="0" borderId="0"/>
    <xf numFmtId="0" fontId="2" fillId="0" borderId="0"/>
    <xf numFmtId="0" fontId="57" fillId="0" borderId="0"/>
    <xf numFmtId="0" fontId="2" fillId="0" borderId="0"/>
    <xf numFmtId="0" fontId="26" fillId="0" borderId="0"/>
    <xf numFmtId="0" fontId="4" fillId="0" borderId="0"/>
    <xf numFmtId="0" fontId="4" fillId="0" borderId="0"/>
    <xf numFmtId="0" fontId="4" fillId="0" borderId="0"/>
    <xf numFmtId="0" fontId="4" fillId="0" borderId="0"/>
    <xf numFmtId="0" fontId="26" fillId="0" borderId="0"/>
    <xf numFmtId="0" fontId="47"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applyNumberFormat="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ont="0" applyFill="0" applyBorder="0" applyAlignment="0" applyProtection="0"/>
    <xf numFmtId="0" fontId="58"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57" fillId="0" borderId="0"/>
    <xf numFmtId="0" fontId="4" fillId="0" borderId="0"/>
    <xf numFmtId="0" fontId="25" fillId="0" borderId="0"/>
    <xf numFmtId="0" fontId="25" fillId="0" borderId="0"/>
    <xf numFmtId="0" fontId="57"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25" fillId="0" borderId="0"/>
    <xf numFmtId="0" fontId="57"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7" fillId="0" borderId="0"/>
    <xf numFmtId="0" fontId="47" fillId="0" borderId="0"/>
    <xf numFmtId="0" fontId="2" fillId="50" borderId="11"/>
    <xf numFmtId="0" fontId="2" fillId="51" borderId="11" applyNumberFormat="0" applyAlignment="0" applyProtection="0"/>
    <xf numFmtId="0" fontId="2" fillId="51" borderId="11" applyNumberFormat="0" applyAlignment="0" applyProtection="0"/>
    <xf numFmtId="0" fontId="2" fillId="51" borderId="11" applyNumberForma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2" fillId="51" borderId="11" applyNumberFormat="0" applyAlignment="0" applyProtection="0"/>
    <xf numFmtId="0" fontId="4"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174" fontId="34" fillId="0" borderId="0">
      <protection locked="0"/>
    </xf>
    <xf numFmtId="10" fontId="4" fillId="0" borderId="0" applyFont="0" applyFill="0" applyBorder="0" applyAlignment="0" applyProtection="0"/>
    <xf numFmtId="9" fontId="2" fillId="0" borderId="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xf numFmtId="9" fontId="4" fillId="0" borderId="0" applyFill="0" applyBorder="0" applyAlignment="0" applyProtection="0"/>
    <xf numFmtId="9" fontId="4" fillId="0" borderId="0" applyFill="0" applyBorder="0" applyAlignment="0" applyProtection="0"/>
    <xf numFmtId="9" fontId="4" fillId="0" borderId="0"/>
    <xf numFmtId="9" fontId="4" fillId="0" borderId="0" applyFill="0" applyBorder="0" applyAlignment="0" applyProtection="0"/>
    <xf numFmtId="9" fontId="4" fillId="0" borderId="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48" fillId="0" borderId="12" applyNumberFormat="0" applyFont="0" applyBorder="0" applyAlignment="0"/>
    <xf numFmtId="9" fontId="4" fillId="0" borderId="0"/>
    <xf numFmtId="9" fontId="4" fillId="0" borderId="0" applyFill="0" applyBorder="0" applyAlignment="0" applyProtection="0"/>
    <xf numFmtId="9"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2" fillId="0" borderId="0"/>
    <xf numFmtId="9" fontId="4" fillId="0" borderId="0" applyFont="0" applyFill="0" applyBorder="0" applyAlignment="0" applyProtection="0"/>
    <xf numFmtId="9" fontId="2" fillId="0" borderId="0" applyFont="0" applyFill="0" applyBorder="0" applyAlignment="0" applyProtection="0"/>
    <xf numFmtId="9" fontId="2" fillId="0" borderId="0"/>
    <xf numFmtId="9" fontId="4" fillId="0" borderId="0" applyFont="0" applyFill="0" applyBorder="0" applyAlignment="0" applyProtection="0"/>
    <xf numFmtId="9"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xf numFmtId="9" fontId="4" fillId="0" borderId="0" applyFont="0" applyFill="0" applyBorder="0" applyAlignment="0" applyProtection="0"/>
    <xf numFmtId="9" fontId="4" fillId="0" borderId="0" applyFill="0" applyBorder="0" applyAlignment="0" applyProtection="0"/>
    <xf numFmtId="0" fontId="39" fillId="0" borderId="0">
      <protection locked="0"/>
    </xf>
    <xf numFmtId="0" fontId="59" fillId="0" borderId="0" applyNumberFormat="0" applyBorder="0" applyProtection="0"/>
    <xf numFmtId="188" fontId="59" fillId="0" borderId="0" applyBorder="0" applyProtection="0"/>
    <xf numFmtId="38" fontId="49" fillId="0" borderId="0"/>
    <xf numFmtId="0" fontId="16" fillId="34" borderId="13"/>
    <xf numFmtId="0" fontId="16" fillId="34" borderId="13" applyNumberFormat="0" applyAlignment="0" applyProtection="0"/>
    <xf numFmtId="0" fontId="16" fillId="34" borderId="13" applyNumberFormat="0" applyAlignment="0" applyProtection="0"/>
    <xf numFmtId="0" fontId="16" fillId="34" borderId="13" applyNumberFormat="0" applyAlignment="0" applyProtection="0"/>
    <xf numFmtId="0" fontId="16" fillId="33" borderId="13" applyNumberFormat="0" applyAlignment="0" applyProtection="0"/>
    <xf numFmtId="0" fontId="16" fillId="33" borderId="13" applyNumberFormat="0" applyAlignment="0" applyProtection="0"/>
    <xf numFmtId="0" fontId="16" fillId="33" borderId="13" applyNumberFormat="0" applyAlignment="0" applyProtection="0"/>
    <xf numFmtId="0" fontId="16" fillId="34" borderId="13" applyNumberFormat="0" applyAlignment="0" applyProtection="0"/>
    <xf numFmtId="0" fontId="16" fillId="33" borderId="13" applyNumberFormat="0" applyAlignment="0" applyProtection="0"/>
    <xf numFmtId="0" fontId="16" fillId="35" borderId="13" applyNumberFormat="0" applyAlignment="0" applyProtection="0"/>
    <xf numFmtId="0" fontId="16" fillId="35" borderId="13" applyNumberFormat="0" applyAlignment="0" applyProtection="0"/>
    <xf numFmtId="0" fontId="16" fillId="35" borderId="13" applyNumberFormat="0" applyAlignment="0" applyProtection="0"/>
    <xf numFmtId="174" fontId="50" fillId="0" borderId="0">
      <protection locked="0"/>
    </xf>
    <xf numFmtId="171" fontId="4" fillId="0" borderId="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71" fontId="4" fillId="0" borderId="0"/>
    <xf numFmtId="43" fontId="4" fillId="0" borderId="0" applyFill="0" applyBorder="0" applyAlignment="0" applyProtection="0"/>
    <xf numFmtId="4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43" fontId="4" fillId="0" borderId="0" applyFill="0" applyBorder="0" applyAlignment="0" applyProtection="0"/>
    <xf numFmtId="43" fontId="4" fillId="0" borderId="0" applyFill="0" applyBorder="0" applyAlignment="0" applyProtection="0"/>
    <xf numFmtId="43" fontId="4" fillId="0" borderId="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ill="0" applyBorder="0" applyAlignment="0" applyProtection="0"/>
    <xf numFmtId="166" fontId="4" fillId="0" borderId="0"/>
    <xf numFmtId="166" fontId="4" fillId="0" borderId="0"/>
    <xf numFmtId="166" fontId="4" fillId="0" borderId="0" applyFill="0" applyBorder="0" applyAlignment="0" applyProtection="0"/>
    <xf numFmtId="43" fontId="2" fillId="0" borderId="0" applyFont="0" applyFill="0" applyBorder="0" applyAlignment="0" applyProtection="0"/>
    <xf numFmtId="166" fontId="4" fillId="0" borderId="0"/>
    <xf numFmtId="166" fontId="4" fillId="0" borderId="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ill="0" applyBorder="0" applyAlignment="0" applyProtection="0"/>
    <xf numFmtId="166" fontId="4" fillId="0" borderId="0" applyFill="0" applyBorder="0" applyAlignment="0" applyProtection="0"/>
    <xf numFmtId="166" fontId="4" fillId="0" borderId="0"/>
    <xf numFmtId="166" fontId="4" fillId="0" borderId="0"/>
    <xf numFmtId="166" fontId="4" fillId="0" borderId="0" applyFill="0" applyBorder="0" applyAlignment="0" applyProtection="0"/>
    <xf numFmtId="166" fontId="4" fillId="0" borderId="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ill="0" applyBorder="0" applyAlignment="0" applyProtection="0"/>
    <xf numFmtId="186" fontId="53" fillId="0" borderId="0" applyBorder="0" applyProtection="0"/>
    <xf numFmtId="166" fontId="4" fillId="0" borderId="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172" fontId="2" fillId="0" borderId="0"/>
    <xf numFmtId="165" fontId="4" fillId="0" borderId="0" applyFont="0" applyFill="0" applyBorder="0" applyAlignment="0" applyProtection="0"/>
    <xf numFmtId="165"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3" fontId="4" fillId="0" borderId="0" applyFill="0" applyBorder="0" applyAlignment="0" applyProtection="0"/>
    <xf numFmtId="43" fontId="4" fillId="0" borderId="0" applyFill="0" applyBorder="0" applyAlignment="0" applyProtection="0"/>
    <xf numFmtId="43"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ill="0" applyBorder="0" applyAlignment="0" applyProtection="0"/>
    <xf numFmtId="173" fontId="4" fillId="0" borderId="0"/>
    <xf numFmtId="173" fontId="4" fillId="0" borderId="0" applyFill="0" applyBorder="0" applyAlignment="0" applyProtection="0"/>
    <xf numFmtId="0" fontId="4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9" fillId="0" borderId="14" applyNumberFormat="0" applyFill="0" applyAlignment="0" applyProtection="0"/>
    <xf numFmtId="0" fontId="29" fillId="0" borderId="1" applyNumberFormat="0" applyFill="0" applyAlignment="0" applyProtection="0"/>
    <xf numFmtId="0" fontId="10" fillId="0" borderId="15" applyNumberFormat="0" applyFill="0" applyAlignment="0" applyProtection="0"/>
    <xf numFmtId="0" fontId="30" fillId="0" borderId="2" applyNumberFormat="0" applyFill="0" applyAlignment="0" applyProtection="0"/>
    <xf numFmtId="0" fontId="11" fillId="0" borderId="16" applyNumberFormat="0" applyFill="0" applyAlignment="0" applyProtection="0"/>
    <xf numFmtId="0" fontId="31" fillId="0" borderId="3" applyNumberFormat="0" applyFill="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27" fillId="0" borderId="0"/>
    <xf numFmtId="0" fontId="2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21" fillId="0" borderId="18"/>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8" applyNumberFormat="0" applyFill="0" applyAlignment="0" applyProtection="0"/>
    <xf numFmtId="0" fontId="21"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9" fillId="36" borderId="5" applyNumberFormat="0" applyAlignment="0" applyProtection="0"/>
    <xf numFmtId="0" fontId="19" fillId="36" borderId="5" applyNumberFormat="0" applyAlignment="0" applyProtection="0"/>
    <xf numFmtId="43" fontId="2" fillId="0" borderId="0" applyFont="0" applyFill="0" applyBorder="0" applyAlignment="0" applyProtection="0"/>
    <xf numFmtId="43" fontId="52" fillId="0" borderId="0" applyFont="0" applyFill="0" applyBorder="0" applyAlignment="0" applyProtection="0"/>
    <xf numFmtId="171" fontId="2" fillId="0" borderId="0"/>
    <xf numFmtId="171" fontId="2" fillId="0" borderId="0"/>
    <xf numFmtId="172" fontId="2" fillId="0" borderId="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ill="0" applyBorder="0" applyAlignment="0" applyProtection="0"/>
    <xf numFmtId="173" fontId="4" fillId="0" borderId="0" applyFill="0" applyBorder="0" applyAlignment="0" applyProtection="0"/>
    <xf numFmtId="171" fontId="2"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 fillId="0" borderId="0"/>
    <xf numFmtId="171" fontId="2" fillId="0" borderId="0"/>
    <xf numFmtId="171" fontId="2" fillId="0" borderId="0"/>
    <xf numFmtId="171" fontId="2" fillId="0" borderId="0"/>
    <xf numFmtId="43" fontId="25" fillId="0" borderId="0" applyFont="0" applyFill="0" applyBorder="0" applyAlignment="0" applyProtection="0"/>
    <xf numFmtId="171" fontId="4" fillId="0" borderId="0"/>
    <xf numFmtId="43" fontId="4" fillId="0" borderId="0" applyFill="0" applyBorder="0" applyAlignment="0" applyProtection="0"/>
    <xf numFmtId="43" fontId="4" fillId="0" borderId="0" applyFill="0" applyBorder="0" applyAlignment="0" applyProtection="0"/>
    <xf numFmtId="171" fontId="2"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4" fillId="0" borderId="0"/>
    <xf numFmtId="173" fontId="4" fillId="0" borderId="0" applyFill="0" applyBorder="0" applyAlignment="0" applyProtection="0"/>
    <xf numFmtId="43" fontId="2" fillId="0" borderId="0" applyFont="0" applyFill="0" applyBorder="0" applyAlignment="0" applyProtection="0"/>
    <xf numFmtId="171"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2" fillId="0" borderId="0"/>
    <xf numFmtId="0" fontId="64" fillId="0" borderId="0"/>
  </cellStyleXfs>
  <cellXfs count="149">
    <xf numFmtId="0" fontId="0" fillId="0" borderId="0" xfId="0"/>
    <xf numFmtId="1" fontId="5" fillId="48" borderId="0" xfId="685" applyNumberFormat="1" applyFont="1" applyFill="1" applyBorder="1" applyAlignment="1" applyProtection="1">
      <alignment horizontal="center" vertical="center"/>
    </xf>
    <xf numFmtId="1" fontId="5" fillId="55" borderId="0" xfId="685" applyNumberFormat="1" applyFont="1" applyFill="1" applyBorder="1" applyAlignment="1" applyProtection="1">
      <alignment horizontal="center" vertical="center"/>
    </xf>
    <xf numFmtId="10" fontId="66" fillId="58" borderId="9" xfId="772" applyNumberFormat="1" applyFont="1" applyFill="1" applyBorder="1" applyAlignment="1" applyProtection="1">
      <alignment horizontal="center" vertical="center" wrapText="1"/>
      <protection locked="0"/>
    </xf>
    <xf numFmtId="0" fontId="63" fillId="56" borderId="0" xfId="0" applyFont="1" applyFill="1" applyAlignment="1">
      <alignment horizontal="center"/>
    </xf>
    <xf numFmtId="0" fontId="63" fillId="55" borderId="0" xfId="0" applyFont="1" applyFill="1"/>
    <xf numFmtId="0" fontId="0" fillId="55" borderId="0" xfId="0" applyFill="1"/>
    <xf numFmtId="0" fontId="0" fillId="56" borderId="0" xfId="0" applyFill="1"/>
    <xf numFmtId="0" fontId="65" fillId="60" borderId="9" xfId="0" applyFont="1" applyFill="1" applyBorder="1" applyAlignment="1">
      <alignment horizontal="center" vertical="center" wrapText="1"/>
    </xf>
    <xf numFmtId="0" fontId="65" fillId="60" borderId="9" xfId="0" applyFont="1" applyFill="1" applyBorder="1" applyAlignment="1">
      <alignment horizontal="justify" vertical="center" wrapText="1"/>
    </xf>
    <xf numFmtId="0" fontId="65" fillId="0" borderId="9" xfId="0" applyFont="1" applyBorder="1" applyAlignment="1">
      <alignment horizontal="center" vertical="center" wrapText="1"/>
    </xf>
    <xf numFmtId="0" fontId="65" fillId="0" borderId="9" xfId="0" applyFont="1" applyBorder="1" applyAlignment="1">
      <alignment horizontal="justify" vertical="center" wrapText="1"/>
    </xf>
    <xf numFmtId="0" fontId="65" fillId="56" borderId="9" xfId="0" applyFont="1" applyFill="1" applyBorder="1" applyAlignment="1">
      <alignment horizontal="center" vertical="center" wrapText="1"/>
    </xf>
    <xf numFmtId="0" fontId="65" fillId="56" borderId="9" xfId="0" applyFont="1" applyFill="1" applyBorder="1" applyAlignment="1">
      <alignment horizontal="justify" vertical="center" wrapText="1"/>
    </xf>
    <xf numFmtId="0" fontId="65" fillId="0" borderId="9" xfId="0" applyFont="1" applyBorder="1" applyAlignment="1">
      <alignment vertical="center" wrapText="1"/>
    </xf>
    <xf numFmtId="0" fontId="60" fillId="57" borderId="0" xfId="770" applyFont="1" applyFill="1" applyAlignment="1">
      <alignment horizontal="left" vertical="center"/>
    </xf>
    <xf numFmtId="169" fontId="7" fillId="57" borderId="0" xfId="770" applyNumberFormat="1" applyFont="1" applyFill="1" applyAlignment="1">
      <alignment horizontal="left" vertical="center" wrapText="1"/>
    </xf>
    <xf numFmtId="168" fontId="7" fillId="57" borderId="0" xfId="770" applyNumberFormat="1" applyFont="1" applyFill="1" applyAlignment="1">
      <alignment horizontal="left" vertical="center"/>
    </xf>
    <xf numFmtId="2" fontId="7" fillId="57" borderId="0" xfId="770" applyNumberFormat="1" applyFont="1" applyFill="1" applyAlignment="1">
      <alignment vertical="center"/>
    </xf>
    <xf numFmtId="168" fontId="7" fillId="57" borderId="20" xfId="770" applyNumberFormat="1" applyFont="1" applyFill="1" applyBorder="1" applyAlignment="1">
      <alignment horizontal="center" vertical="center"/>
    </xf>
    <xf numFmtId="10" fontId="5" fillId="57" borderId="21" xfId="771" applyNumberFormat="1" applyFont="1" applyFill="1" applyBorder="1" applyAlignment="1" applyProtection="1">
      <alignment horizontal="center" vertical="center"/>
    </xf>
    <xf numFmtId="1" fontId="7" fillId="57" borderId="0" xfId="770" applyNumberFormat="1" applyFont="1" applyFill="1" applyAlignment="1">
      <alignment vertical="center"/>
    </xf>
    <xf numFmtId="168" fontId="7" fillId="57" borderId="0" xfId="770" applyNumberFormat="1" applyFont="1" applyFill="1" applyAlignment="1">
      <alignment horizontal="center" vertical="center"/>
    </xf>
    <xf numFmtId="0" fontId="28" fillId="0" borderId="0" xfId="770" applyFont="1"/>
    <xf numFmtId="0" fontId="5" fillId="52" borderId="0" xfId="770" applyFont="1" applyFill="1" applyAlignment="1">
      <alignment horizontal="justify" vertical="center" wrapText="1"/>
    </xf>
    <xf numFmtId="0" fontId="5" fillId="52" borderId="0" xfId="770" applyFont="1" applyFill="1" applyAlignment="1">
      <alignment horizontal="center" vertical="center"/>
    </xf>
    <xf numFmtId="2" fontId="5" fillId="52" borderId="0" xfId="770" applyNumberFormat="1" applyFont="1" applyFill="1" applyAlignment="1">
      <alignment horizontal="center" vertical="center"/>
    </xf>
    <xf numFmtId="2" fontId="5" fillId="52" borderId="0" xfId="770" applyNumberFormat="1" applyFont="1" applyFill="1" applyAlignment="1">
      <alignment horizontal="right" vertical="center"/>
    </xf>
    <xf numFmtId="167" fontId="7" fillId="53" borderId="9" xfId="770" applyNumberFormat="1" applyFont="1" applyFill="1" applyBorder="1" applyAlignment="1">
      <alignment horizontal="left" vertical="justify" wrapText="1"/>
    </xf>
    <xf numFmtId="4" fontId="7" fillId="53" borderId="9" xfId="770" applyNumberFormat="1" applyFont="1" applyFill="1" applyBorder="1" applyAlignment="1">
      <alignment horizontal="right" vertical="center"/>
    </xf>
    <xf numFmtId="4" fontId="7" fillId="53" borderId="9" xfId="770" applyNumberFormat="1" applyFont="1" applyFill="1" applyBorder="1" applyAlignment="1">
      <alignment vertical="center"/>
    </xf>
    <xf numFmtId="4" fontId="7" fillId="60" borderId="9" xfId="770" applyNumberFormat="1" applyFont="1" applyFill="1" applyBorder="1" applyAlignment="1">
      <alignment horizontal="right" vertical="center"/>
    </xf>
    <xf numFmtId="167" fontId="5" fillId="52" borderId="0" xfId="770" applyNumberFormat="1" applyFont="1" applyFill="1" applyAlignment="1">
      <alignment horizontal="left" vertical="justify" wrapText="1"/>
    </xf>
    <xf numFmtId="167" fontId="5" fillId="52" borderId="0" xfId="770" applyNumberFormat="1" applyFont="1" applyFill="1" applyAlignment="1">
      <alignment horizontal="center" vertical="center"/>
    </xf>
    <xf numFmtId="2" fontId="5" fillId="52" borderId="0" xfId="770" applyNumberFormat="1" applyFont="1" applyFill="1" applyAlignment="1">
      <alignment vertical="center"/>
    </xf>
    <xf numFmtId="167" fontId="5" fillId="59" borderId="0" xfId="770" applyNumberFormat="1" applyFont="1" applyFill="1" applyAlignment="1">
      <alignment horizontal="center" vertical="justify" wrapText="1"/>
    </xf>
    <xf numFmtId="167" fontId="5" fillId="54" borderId="0" xfId="770" applyNumberFormat="1" applyFont="1" applyFill="1" applyAlignment="1">
      <alignment horizontal="left" vertical="justify" wrapText="1"/>
    </xf>
    <xf numFmtId="167" fontId="5" fillId="54" borderId="0" xfId="770" applyNumberFormat="1" applyFont="1" applyFill="1" applyAlignment="1">
      <alignment horizontal="center" vertical="center"/>
    </xf>
    <xf numFmtId="2" fontId="5" fillId="54" borderId="0" xfId="770" applyNumberFormat="1" applyFont="1" applyFill="1" applyAlignment="1">
      <alignment horizontal="center" vertical="center"/>
    </xf>
    <xf numFmtId="2" fontId="5" fillId="54" borderId="0" xfId="770" applyNumberFormat="1" applyFont="1" applyFill="1" applyAlignment="1">
      <alignment vertical="center"/>
    </xf>
    <xf numFmtId="2" fontId="5" fillId="54" borderId="0" xfId="770" applyNumberFormat="1" applyFont="1" applyFill="1" applyAlignment="1">
      <alignment horizontal="right" vertical="center"/>
    </xf>
    <xf numFmtId="2" fontId="3" fillId="52" borderId="0" xfId="770" applyNumberFormat="1" applyFont="1" applyFill="1" applyAlignment="1">
      <alignment horizontal="right" vertical="center"/>
    </xf>
    <xf numFmtId="2" fontId="67" fillId="56" borderId="0" xfId="0" applyNumberFormat="1" applyFont="1" applyFill="1" applyAlignment="1">
      <alignment horizontal="right"/>
    </xf>
    <xf numFmtId="189" fontId="66" fillId="48" borderId="0" xfId="772" quotePrefix="1" applyNumberFormat="1" applyFont="1" applyFill="1" applyAlignment="1">
      <alignment horizontal="center" vertical="top"/>
    </xf>
    <xf numFmtId="0" fontId="69" fillId="48" borderId="0" xfId="772" applyFont="1" applyFill="1" applyAlignment="1">
      <alignment vertical="center"/>
    </xf>
    <xf numFmtId="0" fontId="69" fillId="48" borderId="0" xfId="772" applyFont="1" applyFill="1" applyAlignment="1">
      <alignment horizontal="center" vertical="center"/>
    </xf>
    <xf numFmtId="10" fontId="66" fillId="48" borderId="0" xfId="772" applyNumberFormat="1" applyFont="1" applyFill="1" applyAlignment="1">
      <alignment horizontal="center" vertical="center"/>
    </xf>
    <xf numFmtId="0" fontId="66" fillId="48" borderId="0" xfId="772" applyFont="1" applyFill="1" applyAlignment="1">
      <alignment horizontal="right" vertical="center"/>
    </xf>
    <xf numFmtId="2" fontId="66" fillId="48" borderId="0" xfId="772" applyNumberFormat="1" applyFont="1" applyFill="1" applyAlignment="1">
      <alignment horizontal="center" vertical="justify"/>
    </xf>
    <xf numFmtId="189" fontId="66" fillId="56" borderId="23" xfId="772" quotePrefix="1" applyNumberFormat="1" applyFont="1" applyFill="1" applyBorder="1" applyAlignment="1">
      <alignment horizontal="center" vertical="top"/>
    </xf>
    <xf numFmtId="189" fontId="69" fillId="56" borderId="22" xfId="772" applyNumberFormat="1" applyFont="1" applyFill="1" applyBorder="1" applyAlignment="1">
      <alignment horizontal="center" vertical="center"/>
    </xf>
    <xf numFmtId="189" fontId="69" fillId="56" borderId="27" xfId="772" applyNumberFormat="1" applyFont="1" applyFill="1" applyBorder="1" applyAlignment="1">
      <alignment horizontal="center" vertical="center"/>
    </xf>
    <xf numFmtId="1" fontId="66" fillId="56" borderId="29" xfId="772" applyNumberFormat="1" applyFont="1" applyFill="1" applyBorder="1" applyAlignment="1">
      <alignment horizontal="center" vertical="center" wrapText="1"/>
    </xf>
    <xf numFmtId="0" fontId="66" fillId="56" borderId="29" xfId="772" applyFont="1" applyFill="1" applyBorder="1" applyAlignment="1">
      <alignment horizontal="left" vertical="center" wrapText="1"/>
    </xf>
    <xf numFmtId="4" fontId="66" fillId="56" borderId="34" xfId="772" applyNumberFormat="1" applyFont="1" applyFill="1" applyBorder="1" applyAlignment="1">
      <alignment horizontal="right" vertical="center" wrapText="1"/>
    </xf>
    <xf numFmtId="10" fontId="66" fillId="58" borderId="31" xfId="772" applyNumberFormat="1" applyFont="1" applyFill="1" applyBorder="1" applyAlignment="1" applyProtection="1">
      <alignment horizontal="center" vertical="center" wrapText="1"/>
      <protection locked="0"/>
    </xf>
    <xf numFmtId="17" fontId="66" fillId="56" borderId="29" xfId="772" applyNumberFormat="1" applyFont="1" applyFill="1" applyBorder="1" applyAlignment="1">
      <alignment horizontal="left" vertical="center" wrapText="1"/>
    </xf>
    <xf numFmtId="10" fontId="66" fillId="58" borderId="32" xfId="772" applyNumberFormat="1" applyFont="1" applyFill="1" applyBorder="1" applyAlignment="1" applyProtection="1">
      <alignment horizontal="center" vertical="center" wrapText="1"/>
      <protection locked="0"/>
    </xf>
    <xf numFmtId="10" fontId="69" fillId="56" borderId="30" xfId="772" applyNumberFormat="1" applyFont="1" applyFill="1" applyBorder="1" applyAlignment="1">
      <alignment horizontal="center"/>
    </xf>
    <xf numFmtId="190" fontId="66" fillId="56" borderId="35" xfId="772" applyNumberFormat="1" applyFont="1" applyFill="1" applyBorder="1" applyAlignment="1">
      <alignment horizontal="right"/>
    </xf>
    <xf numFmtId="10" fontId="66" fillId="56" borderId="30" xfId="772" applyNumberFormat="1" applyFont="1" applyFill="1" applyBorder="1" applyAlignment="1">
      <alignment horizontal="center"/>
    </xf>
    <xf numFmtId="4" fontId="69" fillId="56" borderId="29" xfId="772" applyNumberFormat="1" applyFont="1" applyFill="1" applyBorder="1" applyAlignment="1">
      <alignment horizontal="right"/>
    </xf>
    <xf numFmtId="190" fontId="69" fillId="56" borderId="29" xfId="772" applyNumberFormat="1" applyFont="1" applyFill="1" applyBorder="1" applyAlignment="1">
      <alignment horizontal="right"/>
    </xf>
    <xf numFmtId="10" fontId="69" fillId="56" borderId="29" xfId="772" applyNumberFormat="1" applyFont="1" applyFill="1" applyBorder="1" applyAlignment="1">
      <alignment horizontal="center"/>
    </xf>
    <xf numFmtId="0" fontId="65" fillId="56" borderId="0" xfId="0" applyFont="1" applyFill="1"/>
    <xf numFmtId="49" fontId="7" fillId="57" borderId="0" xfId="770" applyNumberFormat="1" applyFont="1" applyFill="1" applyAlignment="1">
      <alignment horizontal="left" vertical="center"/>
    </xf>
    <xf numFmtId="2" fontId="7" fillId="52" borderId="9" xfId="770" applyNumberFormat="1" applyFont="1" applyFill="1" applyBorder="1" applyAlignment="1">
      <alignment horizontal="center" vertical="center" wrapText="1"/>
    </xf>
    <xf numFmtId="167" fontId="5" fillId="56" borderId="9" xfId="770" applyNumberFormat="1" applyFont="1" applyFill="1" applyBorder="1" applyAlignment="1">
      <alignment horizontal="left" vertical="center" wrapText="1"/>
    </xf>
    <xf numFmtId="167" fontId="5" fillId="56" borderId="9" xfId="770" applyNumberFormat="1" applyFont="1" applyFill="1" applyBorder="1" applyAlignment="1">
      <alignment horizontal="center" vertical="center"/>
    </xf>
    <xf numFmtId="4" fontId="5" fillId="58" borderId="9" xfId="770" applyNumberFormat="1" applyFont="1" applyFill="1" applyBorder="1" applyAlignment="1" applyProtection="1">
      <alignment vertical="center"/>
      <protection locked="0"/>
    </xf>
    <xf numFmtId="4" fontId="5" fillId="0" borderId="9" xfId="770" applyNumberFormat="1" applyFont="1" applyBorder="1" applyAlignment="1">
      <alignment horizontal="right" vertical="center"/>
    </xf>
    <xf numFmtId="4" fontId="5" fillId="0" borderId="9" xfId="770" applyNumberFormat="1" applyFont="1" applyBorder="1" applyAlignment="1">
      <alignment vertical="center"/>
    </xf>
    <xf numFmtId="167" fontId="5" fillId="57" borderId="9" xfId="770" applyNumberFormat="1" applyFont="1" applyFill="1" applyBorder="1" applyAlignment="1">
      <alignment horizontal="left" vertical="center" wrapText="1"/>
    </xf>
    <xf numFmtId="167" fontId="5" fillId="57" borderId="9" xfId="770" applyNumberFormat="1" applyFont="1" applyFill="1" applyBorder="1" applyAlignment="1">
      <alignment horizontal="center" vertical="center"/>
    </xf>
    <xf numFmtId="4" fontId="5" fillId="59" borderId="9" xfId="770" applyNumberFormat="1" applyFont="1" applyFill="1" applyBorder="1" applyAlignment="1" applyProtection="1">
      <alignment vertical="center"/>
      <protection locked="0"/>
    </xf>
    <xf numFmtId="167" fontId="7" fillId="53" borderId="9" xfId="770" applyNumberFormat="1" applyFont="1" applyFill="1" applyBorder="1" applyAlignment="1">
      <alignment horizontal="left" vertical="center" wrapText="1"/>
    </xf>
    <xf numFmtId="167" fontId="5" fillId="53" borderId="9" xfId="770" applyNumberFormat="1" applyFont="1" applyFill="1" applyBorder="1" applyAlignment="1">
      <alignment horizontal="center" vertical="center"/>
    </xf>
    <xf numFmtId="4" fontId="5" fillId="60" borderId="9" xfId="770" applyNumberFormat="1" applyFont="1" applyFill="1" applyBorder="1" applyAlignment="1">
      <alignment horizontal="center" vertical="center"/>
    </xf>
    <xf numFmtId="4" fontId="5" fillId="60" borderId="9" xfId="770" applyNumberFormat="1" applyFont="1" applyFill="1" applyBorder="1" applyAlignment="1">
      <alignment vertical="center"/>
    </xf>
    <xf numFmtId="4" fontId="5" fillId="60" borderId="9" xfId="770" applyNumberFormat="1" applyFont="1" applyFill="1" applyBorder="1" applyAlignment="1">
      <alignment horizontal="right" vertical="center"/>
    </xf>
    <xf numFmtId="167" fontId="7" fillId="53" borderId="9" xfId="770" applyNumberFormat="1" applyFont="1" applyFill="1" applyBorder="1" applyAlignment="1">
      <alignment vertical="center" wrapText="1"/>
    </xf>
    <xf numFmtId="167" fontId="7" fillId="53" borderId="9" xfId="770" applyNumberFormat="1" applyFont="1" applyFill="1" applyBorder="1" applyAlignment="1">
      <alignment vertical="justify"/>
    </xf>
    <xf numFmtId="4" fontId="5" fillId="53" borderId="9" xfId="770" applyNumberFormat="1" applyFont="1" applyFill="1" applyBorder="1" applyAlignment="1">
      <alignment horizontal="center" vertical="center"/>
    </xf>
    <xf numFmtId="4" fontId="5" fillId="53" borderId="9" xfId="770" applyNumberFormat="1" applyFont="1" applyFill="1" applyBorder="1" applyAlignment="1">
      <alignment vertical="center"/>
    </xf>
    <xf numFmtId="49" fontId="7" fillId="53" borderId="38" xfId="770" applyNumberFormat="1" applyFont="1" applyFill="1" applyBorder="1" applyAlignment="1">
      <alignment horizontal="center" vertical="center"/>
    </xf>
    <xf numFmtId="0" fontId="5" fillId="56" borderId="38" xfId="684" applyNumberFormat="1" applyFont="1" applyFill="1" applyBorder="1" applyAlignment="1">
      <alignment horizontal="center" vertical="center"/>
    </xf>
    <xf numFmtId="0" fontId="7" fillId="60" borderId="38" xfId="684" applyNumberFormat="1" applyFont="1" applyFill="1" applyBorder="1" applyAlignment="1">
      <alignment horizontal="center" vertical="center"/>
    </xf>
    <xf numFmtId="1" fontId="5" fillId="56" borderId="38" xfId="685" applyNumberFormat="1" applyFont="1" applyFill="1" applyBorder="1" applyAlignment="1" applyProtection="1">
      <alignment horizontal="center" vertical="center"/>
    </xf>
    <xf numFmtId="1" fontId="7" fillId="60" borderId="38" xfId="685" applyNumberFormat="1" applyFont="1" applyFill="1" applyBorder="1" applyAlignment="1" applyProtection="1">
      <alignment horizontal="center" vertical="center"/>
    </xf>
    <xf numFmtId="185" fontId="7" fillId="53" borderId="19" xfId="770" applyNumberFormat="1" applyFont="1" applyFill="1" applyBorder="1" applyAlignment="1">
      <alignment horizontal="right" vertical="center"/>
    </xf>
    <xf numFmtId="10" fontId="5" fillId="57" borderId="0" xfId="771" applyNumberFormat="1" applyFont="1" applyFill="1" applyBorder="1" applyAlignment="1" applyProtection="1">
      <alignment horizontal="center" vertical="center"/>
    </xf>
    <xf numFmtId="4" fontId="70" fillId="59" borderId="9" xfId="770" applyNumberFormat="1" applyFont="1" applyFill="1" applyBorder="1" applyAlignment="1" applyProtection="1">
      <alignment vertical="center"/>
      <protection locked="0"/>
    </xf>
    <xf numFmtId="0" fontId="65" fillId="56" borderId="0" xfId="0" applyFont="1" applyFill="1" applyAlignment="1">
      <alignment horizontal="center"/>
    </xf>
    <xf numFmtId="10" fontId="66" fillId="58" borderId="42" xfId="772" applyNumberFormat="1" applyFont="1" applyFill="1" applyBorder="1" applyAlignment="1" applyProtection="1">
      <alignment horizontal="center" vertical="center" wrapText="1"/>
      <protection locked="0"/>
    </xf>
    <xf numFmtId="10" fontId="69" fillId="48" borderId="0" xfId="772" applyNumberFormat="1" applyFont="1" applyFill="1" applyAlignment="1">
      <alignment horizontal="center" vertical="center"/>
    </xf>
    <xf numFmtId="164" fontId="66" fillId="56" borderId="29" xfId="772" applyNumberFormat="1" applyFont="1" applyFill="1" applyBorder="1" applyAlignment="1">
      <alignment horizontal="right" vertical="center" wrapText="1"/>
    </xf>
    <xf numFmtId="167" fontId="5" fillId="58" borderId="9" xfId="770" applyNumberFormat="1" applyFont="1" applyFill="1" applyBorder="1" applyAlignment="1" applyProtection="1">
      <alignment horizontal="left" vertical="center" wrapText="1"/>
      <protection locked="0"/>
    </xf>
    <xf numFmtId="167" fontId="5" fillId="58" borderId="9" xfId="770" applyNumberFormat="1" applyFont="1" applyFill="1" applyBorder="1" applyAlignment="1" applyProtection="1">
      <alignment horizontal="center" vertical="center"/>
      <protection locked="0"/>
    </xf>
    <xf numFmtId="4" fontId="5" fillId="58" borderId="9" xfId="770" applyNumberFormat="1" applyFont="1" applyFill="1" applyBorder="1" applyAlignment="1" applyProtection="1">
      <alignment horizontal="center" vertical="center"/>
      <protection locked="0"/>
    </xf>
    <xf numFmtId="4" fontId="5" fillId="59" borderId="9" xfId="770" applyNumberFormat="1" applyFont="1" applyFill="1" applyBorder="1" applyAlignment="1" applyProtection="1">
      <alignment horizontal="center" vertical="center"/>
      <protection locked="0"/>
    </xf>
    <xf numFmtId="167" fontId="5" fillId="59" borderId="9" xfId="770" applyNumberFormat="1" applyFont="1" applyFill="1" applyBorder="1" applyAlignment="1" applyProtection="1">
      <alignment horizontal="left" vertical="center" wrapText="1"/>
      <protection locked="0"/>
    </xf>
    <xf numFmtId="167" fontId="5" fillId="59" borderId="9" xfId="770" applyNumberFormat="1" applyFont="1" applyFill="1" applyBorder="1" applyAlignment="1" applyProtection="1">
      <alignment horizontal="center" vertical="center"/>
      <protection locked="0"/>
    </xf>
    <xf numFmtId="1" fontId="61" fillId="57" borderId="0" xfId="770" applyNumberFormat="1" applyFont="1" applyFill="1" applyAlignment="1">
      <alignment horizontal="center" vertical="center"/>
    </xf>
    <xf numFmtId="0" fontId="7" fillId="59" borderId="0" xfId="770" applyFont="1" applyFill="1" applyAlignment="1" applyProtection="1">
      <alignment horizontal="left" vertical="center" wrapText="1"/>
      <protection locked="0"/>
    </xf>
    <xf numFmtId="49" fontId="7" fillId="57" borderId="0" xfId="770" applyNumberFormat="1" applyFont="1" applyFill="1" applyAlignment="1">
      <alignment horizontal="left" vertical="center"/>
    </xf>
    <xf numFmtId="49" fontId="7" fillId="57" borderId="33" xfId="770" applyNumberFormat="1" applyFont="1" applyFill="1" applyBorder="1" applyAlignment="1">
      <alignment horizontal="left" vertical="center"/>
    </xf>
    <xf numFmtId="1" fontId="60" fillId="52" borderId="36" xfId="770" applyNumberFormat="1" applyFont="1" applyFill="1" applyBorder="1" applyAlignment="1">
      <alignment horizontal="center" vertical="center" wrapText="1"/>
    </xf>
    <xf numFmtId="1" fontId="60" fillId="52" borderId="38" xfId="770" applyNumberFormat="1" applyFont="1" applyFill="1" applyBorder="1" applyAlignment="1">
      <alignment horizontal="center" vertical="center" wrapText="1"/>
    </xf>
    <xf numFmtId="0" fontId="7" fillId="52" borderId="37" xfId="770" applyFont="1" applyFill="1" applyBorder="1" applyAlignment="1">
      <alignment horizontal="center" vertical="center" wrapText="1"/>
    </xf>
    <xf numFmtId="0" fontId="7" fillId="52" borderId="9" xfId="770" applyFont="1" applyFill="1" applyBorder="1" applyAlignment="1">
      <alignment horizontal="center" vertical="center" wrapText="1"/>
    </xf>
    <xf numFmtId="2" fontId="7" fillId="52" borderId="37" xfId="770" applyNumberFormat="1" applyFont="1" applyFill="1" applyBorder="1" applyAlignment="1">
      <alignment horizontal="center" vertical="center" wrapText="1"/>
    </xf>
    <xf numFmtId="2" fontId="7" fillId="52" borderId="9" xfId="770" applyNumberFormat="1" applyFont="1" applyFill="1" applyBorder="1" applyAlignment="1">
      <alignment horizontal="center" vertical="center" wrapText="1"/>
    </xf>
    <xf numFmtId="2" fontId="7" fillId="52" borderId="37" xfId="770" applyNumberFormat="1" applyFont="1" applyFill="1" applyBorder="1" applyAlignment="1">
      <alignment horizontal="center" vertical="center"/>
    </xf>
    <xf numFmtId="0" fontId="5" fillId="57" borderId="0" xfId="770" applyFont="1" applyFill="1" applyAlignment="1">
      <alignment horizontal="left" vertical="center" wrapText="1"/>
    </xf>
    <xf numFmtId="2" fontId="5" fillId="59" borderId="0" xfId="770" applyNumberFormat="1" applyFont="1" applyFill="1" applyAlignment="1" applyProtection="1">
      <alignment horizontal="center" vertical="center"/>
      <protection locked="0"/>
    </xf>
    <xf numFmtId="167" fontId="5" fillId="59" borderId="0" xfId="770" applyNumberFormat="1" applyFont="1" applyFill="1" applyAlignment="1" applyProtection="1">
      <alignment horizontal="center" vertical="justify" wrapText="1"/>
      <protection locked="0"/>
    </xf>
    <xf numFmtId="167" fontId="7" fillId="53" borderId="39" xfId="770" applyNumberFormat="1" applyFont="1" applyFill="1" applyBorder="1" applyAlignment="1">
      <alignment horizontal="right" vertical="center" wrapText="1"/>
    </xf>
    <xf numFmtId="167" fontId="7" fillId="53" borderId="40" xfId="770" applyNumberFormat="1" applyFont="1" applyFill="1" applyBorder="1" applyAlignment="1">
      <alignment horizontal="right" vertical="center" wrapText="1"/>
    </xf>
    <xf numFmtId="167" fontId="7" fillId="53" borderId="41" xfId="770" applyNumberFormat="1" applyFont="1" applyFill="1" applyBorder="1" applyAlignment="1">
      <alignment horizontal="right" vertical="center" wrapText="1"/>
    </xf>
    <xf numFmtId="167" fontId="7" fillId="53" borderId="9" xfId="770" applyNumberFormat="1" applyFont="1" applyFill="1" applyBorder="1" applyAlignment="1">
      <alignment horizontal="left" vertical="justify" wrapText="1"/>
    </xf>
    <xf numFmtId="0" fontId="68" fillId="52" borderId="0" xfId="0" applyFont="1" applyFill="1" applyAlignment="1">
      <alignment horizontal="left" vertical="center" wrapText="1"/>
    </xf>
    <xf numFmtId="0" fontId="69" fillId="48" borderId="0" xfId="772" applyFont="1" applyFill="1" applyAlignment="1">
      <alignment horizontal="center" wrapText="1"/>
    </xf>
    <xf numFmtId="15" fontId="69" fillId="56" borderId="24" xfId="772" applyNumberFormat="1" applyFont="1" applyFill="1" applyBorder="1" applyAlignment="1">
      <alignment horizontal="center" vertical="center"/>
    </xf>
    <xf numFmtId="15" fontId="69" fillId="56" borderId="26" xfId="772" applyNumberFormat="1" applyFont="1" applyFill="1" applyBorder="1" applyAlignment="1">
      <alignment horizontal="center" vertical="center"/>
    </xf>
    <xf numFmtId="15" fontId="69" fillId="56" borderId="28" xfId="772" applyNumberFormat="1" applyFont="1" applyFill="1" applyBorder="1" applyAlignment="1">
      <alignment horizontal="center" vertical="center"/>
    </xf>
    <xf numFmtId="1" fontId="69" fillId="56" borderId="24" xfId="772" applyNumberFormat="1" applyFont="1" applyFill="1" applyBorder="1" applyAlignment="1">
      <alignment horizontal="center" vertical="center"/>
    </xf>
    <xf numFmtId="1" fontId="69" fillId="56" borderId="26" xfId="772" applyNumberFormat="1" applyFont="1" applyFill="1" applyBorder="1" applyAlignment="1">
      <alignment horizontal="center" vertical="center"/>
    </xf>
    <xf numFmtId="1" fontId="69" fillId="56" borderId="28" xfId="772" applyNumberFormat="1" applyFont="1" applyFill="1" applyBorder="1" applyAlignment="1">
      <alignment horizontal="center" vertical="center"/>
    </xf>
    <xf numFmtId="10" fontId="69" fillId="56" borderId="25" xfId="772" applyNumberFormat="1" applyFont="1" applyFill="1" applyBorder="1" applyAlignment="1">
      <alignment horizontal="center" vertical="center" wrapText="1"/>
    </xf>
    <xf numFmtId="10" fontId="69" fillId="56" borderId="0" xfId="772" applyNumberFormat="1" applyFont="1" applyFill="1" applyAlignment="1">
      <alignment horizontal="center" vertical="center" wrapText="1"/>
    </xf>
    <xf numFmtId="10" fontId="69" fillId="56" borderId="10" xfId="772" applyNumberFormat="1" applyFont="1" applyFill="1" applyBorder="1" applyAlignment="1">
      <alignment horizontal="center" vertical="center" wrapText="1"/>
    </xf>
    <xf numFmtId="10" fontId="69" fillId="56" borderId="24" xfId="772" applyNumberFormat="1" applyFont="1" applyFill="1" applyBorder="1" applyAlignment="1">
      <alignment horizontal="center" vertical="center" wrapText="1"/>
    </xf>
    <xf numFmtId="10" fontId="69" fillId="56" borderId="26" xfId="772" applyNumberFormat="1" applyFont="1" applyFill="1" applyBorder="1" applyAlignment="1">
      <alignment horizontal="center" vertical="center" wrapText="1"/>
    </xf>
    <xf numFmtId="10" fontId="69" fillId="56" borderId="28" xfId="772" applyNumberFormat="1" applyFont="1" applyFill="1" applyBorder="1" applyAlignment="1">
      <alignment horizontal="center" vertical="center" wrapText="1"/>
    </xf>
    <xf numFmtId="15" fontId="69" fillId="56" borderId="24" xfId="772" applyNumberFormat="1" applyFont="1" applyFill="1" applyBorder="1" applyAlignment="1">
      <alignment horizontal="center" vertical="center" wrapText="1"/>
    </xf>
    <xf numFmtId="15" fontId="69" fillId="56" borderId="26" xfId="772" applyNumberFormat="1" applyFont="1" applyFill="1" applyBorder="1" applyAlignment="1">
      <alignment horizontal="center" vertical="center" wrapText="1"/>
    </xf>
    <xf numFmtId="15" fontId="69" fillId="56" borderId="28" xfId="772" applyNumberFormat="1" applyFont="1" applyFill="1" applyBorder="1" applyAlignment="1">
      <alignment horizontal="center" vertical="center" wrapText="1"/>
    </xf>
    <xf numFmtId="0" fontId="69" fillId="48" borderId="0" xfId="772" applyFont="1" applyFill="1" applyAlignment="1">
      <alignment horizontal="left" wrapText="1"/>
    </xf>
    <xf numFmtId="0" fontId="66" fillId="48" borderId="0" xfId="772" applyFont="1" applyFill="1" applyAlignment="1">
      <alignment horizontal="left" wrapText="1"/>
    </xf>
    <xf numFmtId="49" fontId="69" fillId="56" borderId="30" xfId="772" applyNumberFormat="1" applyFont="1" applyFill="1" applyBorder="1" applyAlignment="1">
      <alignment horizontal="center" vertical="center"/>
    </xf>
    <xf numFmtId="49" fontId="69" fillId="56" borderId="29" xfId="772" applyNumberFormat="1" applyFont="1" applyFill="1" applyBorder="1" applyAlignment="1">
      <alignment horizontal="center" vertical="center"/>
    </xf>
    <xf numFmtId="0" fontId="65" fillId="56" borderId="0" xfId="0" applyFont="1" applyFill="1" applyAlignment="1">
      <alignment horizontal="center"/>
    </xf>
    <xf numFmtId="2" fontId="65" fillId="56" borderId="0" xfId="0" applyNumberFormat="1" applyFont="1" applyFill="1" applyAlignment="1">
      <alignment horizontal="center"/>
    </xf>
    <xf numFmtId="2" fontId="0" fillId="56" borderId="0" xfId="0" applyNumberFormat="1" applyFill="1" applyAlignment="1">
      <alignment horizontal="center"/>
    </xf>
    <xf numFmtId="0" fontId="0" fillId="56" borderId="0" xfId="0" applyFill="1" applyAlignment="1">
      <alignment horizontal="center"/>
    </xf>
    <xf numFmtId="0" fontId="63" fillId="56" borderId="0" xfId="0" applyFont="1" applyFill="1" applyAlignment="1">
      <alignment horizontal="left"/>
    </xf>
    <xf numFmtId="0" fontId="63" fillId="0" borderId="9" xfId="0" applyFont="1" applyBorder="1" applyAlignment="1">
      <alignment horizontal="center" vertical="center" wrapText="1"/>
    </xf>
    <xf numFmtId="0" fontId="63" fillId="56" borderId="0" xfId="0" applyFont="1" applyFill="1" applyAlignment="1">
      <alignment horizontal="center"/>
    </xf>
    <xf numFmtId="0" fontId="65" fillId="56" borderId="0" xfId="0" applyFont="1" applyFill="1" applyAlignment="1">
      <alignment horizontal="left"/>
    </xf>
  </cellXfs>
  <cellStyles count="774">
    <cellStyle name="_CRONOGRAMA MODELO" xfId="2" xr:uid="{00000000-0005-0000-0000-000000000000}"/>
    <cellStyle name="_CRONOGRAMA MODELO_SERVIÇOS &amp; COMPOSIÇÕES (COR-SUDE2012) SUELY" xfId="3" xr:uid="{00000000-0005-0000-0000-000001000000}"/>
    <cellStyle name="_Teixeira Soares - EE Guarauna - REVISÃO - ADITIVO" xfId="4" xr:uid="{00000000-0005-0000-0000-000002000000}"/>
    <cellStyle name="_Teixeira Soares - EE Guarauna - REVISÃO - ADITIVO_SERVIÇOS &amp; COMPOSIÇÕES (COR-SUDE2012) SUELY" xfId="5" xr:uid="{00000000-0005-0000-0000-000003000000}"/>
    <cellStyle name="20% - Cor1" xfId="6" xr:uid="{00000000-0005-0000-0000-000004000000}"/>
    <cellStyle name="20% - Cor1 2" xfId="7" xr:uid="{00000000-0005-0000-0000-000005000000}"/>
    <cellStyle name="20% - Cor2" xfId="8" xr:uid="{00000000-0005-0000-0000-000006000000}"/>
    <cellStyle name="20% - Cor2 2" xfId="9" xr:uid="{00000000-0005-0000-0000-000007000000}"/>
    <cellStyle name="20% - Cor3" xfId="10" xr:uid="{00000000-0005-0000-0000-000008000000}"/>
    <cellStyle name="20% - Cor3 2" xfId="11" xr:uid="{00000000-0005-0000-0000-000009000000}"/>
    <cellStyle name="20% - Cor4" xfId="12" xr:uid="{00000000-0005-0000-0000-00000A000000}"/>
    <cellStyle name="20% - Cor4 2" xfId="13" xr:uid="{00000000-0005-0000-0000-00000B000000}"/>
    <cellStyle name="20% - Cor5" xfId="14" xr:uid="{00000000-0005-0000-0000-00000C000000}"/>
    <cellStyle name="20% - Cor5 2" xfId="15" xr:uid="{00000000-0005-0000-0000-00000D000000}"/>
    <cellStyle name="20% - Cor6" xfId="16" xr:uid="{00000000-0005-0000-0000-00000E000000}"/>
    <cellStyle name="20% - Cor6 2" xfId="17" xr:uid="{00000000-0005-0000-0000-00000F000000}"/>
    <cellStyle name="20% - Ênfase1 100" xfId="18" xr:uid="{00000000-0005-0000-0000-000010000000}"/>
    <cellStyle name="20% - Ênfase1 2" xfId="19" xr:uid="{00000000-0005-0000-0000-000011000000}"/>
    <cellStyle name="20% - Ênfase1 2 2" xfId="20" xr:uid="{00000000-0005-0000-0000-000012000000}"/>
    <cellStyle name="20% - Ênfase1 2 2 2" xfId="21" xr:uid="{00000000-0005-0000-0000-000013000000}"/>
    <cellStyle name="20% - Ênfase1 2 3" xfId="22" xr:uid="{00000000-0005-0000-0000-000014000000}"/>
    <cellStyle name="20% - Ênfase1 2 4" xfId="23" xr:uid="{00000000-0005-0000-0000-000015000000}"/>
    <cellStyle name="20% - Ênfase1 3" xfId="24" xr:uid="{00000000-0005-0000-0000-000016000000}"/>
    <cellStyle name="20% - Ênfase1 3 2" xfId="25" xr:uid="{00000000-0005-0000-0000-000017000000}"/>
    <cellStyle name="20% - Ênfase1 3 3" xfId="26" xr:uid="{00000000-0005-0000-0000-000018000000}"/>
    <cellStyle name="20% - Ênfase1 4" xfId="27" xr:uid="{00000000-0005-0000-0000-000019000000}"/>
    <cellStyle name="20% - Ênfase1 5" xfId="28" xr:uid="{00000000-0005-0000-0000-00001A000000}"/>
    <cellStyle name="20% - Ênfase2 2" xfId="29" xr:uid="{00000000-0005-0000-0000-00001B000000}"/>
    <cellStyle name="20% - Ênfase2 2 2" xfId="30" xr:uid="{00000000-0005-0000-0000-00001C000000}"/>
    <cellStyle name="20% - Ênfase2 2 2 2" xfId="31" xr:uid="{00000000-0005-0000-0000-00001D000000}"/>
    <cellStyle name="20% - Ênfase2 2 3" xfId="32" xr:uid="{00000000-0005-0000-0000-00001E000000}"/>
    <cellStyle name="20% - Ênfase2 2 4" xfId="33" xr:uid="{00000000-0005-0000-0000-00001F000000}"/>
    <cellStyle name="20% - Ênfase2 3" xfId="34" xr:uid="{00000000-0005-0000-0000-000020000000}"/>
    <cellStyle name="20% - Ênfase2 3 2" xfId="35" xr:uid="{00000000-0005-0000-0000-000021000000}"/>
    <cellStyle name="20% - Ênfase2 3 3" xfId="36" xr:uid="{00000000-0005-0000-0000-000022000000}"/>
    <cellStyle name="20% - Ênfase2 4" xfId="37" xr:uid="{00000000-0005-0000-0000-000023000000}"/>
    <cellStyle name="20% - Ênfase2 5" xfId="38" xr:uid="{00000000-0005-0000-0000-000024000000}"/>
    <cellStyle name="20% - Ênfase3 2" xfId="39" xr:uid="{00000000-0005-0000-0000-000025000000}"/>
    <cellStyle name="20% - Ênfase3 2 2" xfId="40" xr:uid="{00000000-0005-0000-0000-000026000000}"/>
    <cellStyle name="20% - Ênfase3 2 2 2" xfId="41" xr:uid="{00000000-0005-0000-0000-000027000000}"/>
    <cellStyle name="20% - Ênfase3 2 3" xfId="42" xr:uid="{00000000-0005-0000-0000-000028000000}"/>
    <cellStyle name="20% - Ênfase3 2 4" xfId="43" xr:uid="{00000000-0005-0000-0000-000029000000}"/>
    <cellStyle name="20% - Ênfase3 3" xfId="44" xr:uid="{00000000-0005-0000-0000-00002A000000}"/>
    <cellStyle name="20% - Ênfase3 3 2" xfId="45" xr:uid="{00000000-0005-0000-0000-00002B000000}"/>
    <cellStyle name="20% - Ênfase3 3 3" xfId="46" xr:uid="{00000000-0005-0000-0000-00002C000000}"/>
    <cellStyle name="20% - Ênfase3 4" xfId="47" xr:uid="{00000000-0005-0000-0000-00002D000000}"/>
    <cellStyle name="20% - Ênfase3 5" xfId="48" xr:uid="{00000000-0005-0000-0000-00002E000000}"/>
    <cellStyle name="20% - Ênfase4 2" xfId="49" xr:uid="{00000000-0005-0000-0000-00002F000000}"/>
    <cellStyle name="20% - Ênfase4 2 2" xfId="50" xr:uid="{00000000-0005-0000-0000-000030000000}"/>
    <cellStyle name="20% - Ênfase4 2 2 2" xfId="51" xr:uid="{00000000-0005-0000-0000-000031000000}"/>
    <cellStyle name="20% - Ênfase4 2 3" xfId="52" xr:uid="{00000000-0005-0000-0000-000032000000}"/>
    <cellStyle name="20% - Ênfase4 2 4" xfId="53" xr:uid="{00000000-0005-0000-0000-000033000000}"/>
    <cellStyle name="20% - Ênfase4 3" xfId="54" xr:uid="{00000000-0005-0000-0000-000034000000}"/>
    <cellStyle name="20% - Ênfase4 3 2" xfId="55" xr:uid="{00000000-0005-0000-0000-000035000000}"/>
    <cellStyle name="20% - Ênfase4 3 3" xfId="56" xr:uid="{00000000-0005-0000-0000-000036000000}"/>
    <cellStyle name="20% - Ênfase4 4" xfId="57" xr:uid="{00000000-0005-0000-0000-000037000000}"/>
    <cellStyle name="20% - Ênfase4 5" xfId="58" xr:uid="{00000000-0005-0000-0000-000038000000}"/>
    <cellStyle name="20% - Ênfase5 2" xfId="59" xr:uid="{00000000-0005-0000-0000-000039000000}"/>
    <cellStyle name="20% - Ênfase5 2 2" xfId="60" xr:uid="{00000000-0005-0000-0000-00003A000000}"/>
    <cellStyle name="20% - Ênfase5 2 2 2" xfId="61" xr:uid="{00000000-0005-0000-0000-00003B000000}"/>
    <cellStyle name="20% - Ênfase5 2 3" xfId="62" xr:uid="{00000000-0005-0000-0000-00003C000000}"/>
    <cellStyle name="20% - Ênfase5 2 4" xfId="63" xr:uid="{00000000-0005-0000-0000-00003D000000}"/>
    <cellStyle name="20% - Ênfase5 3" xfId="64" xr:uid="{00000000-0005-0000-0000-00003E000000}"/>
    <cellStyle name="20% - Ênfase5 3 2" xfId="65" xr:uid="{00000000-0005-0000-0000-00003F000000}"/>
    <cellStyle name="20% - Ênfase5 3 3" xfId="66" xr:uid="{00000000-0005-0000-0000-000040000000}"/>
    <cellStyle name="20% - Ênfase5 4" xfId="67" xr:uid="{00000000-0005-0000-0000-000041000000}"/>
    <cellStyle name="20% - Ênfase6 2" xfId="68" xr:uid="{00000000-0005-0000-0000-000042000000}"/>
    <cellStyle name="20% - Ênfase6 2 2" xfId="69" xr:uid="{00000000-0005-0000-0000-000043000000}"/>
    <cellStyle name="20% - Ênfase6 2 2 2" xfId="70" xr:uid="{00000000-0005-0000-0000-000044000000}"/>
    <cellStyle name="20% - Ênfase6 2 3" xfId="71" xr:uid="{00000000-0005-0000-0000-000045000000}"/>
    <cellStyle name="20% - Ênfase6 2 4" xfId="72" xr:uid="{00000000-0005-0000-0000-000046000000}"/>
    <cellStyle name="20% - Ênfase6 3" xfId="73" xr:uid="{00000000-0005-0000-0000-000047000000}"/>
    <cellStyle name="20% - Ênfase6 3 2" xfId="74" xr:uid="{00000000-0005-0000-0000-000048000000}"/>
    <cellStyle name="20% - Ênfase6 3 3" xfId="75" xr:uid="{00000000-0005-0000-0000-000049000000}"/>
    <cellStyle name="20% - Ênfase6 4" xfId="76" xr:uid="{00000000-0005-0000-0000-00004A000000}"/>
    <cellStyle name="40% - Cor1" xfId="77" xr:uid="{00000000-0005-0000-0000-00004B000000}"/>
    <cellStyle name="40% - Cor1 2" xfId="78" xr:uid="{00000000-0005-0000-0000-00004C000000}"/>
    <cellStyle name="40% - Cor2" xfId="79" xr:uid="{00000000-0005-0000-0000-00004D000000}"/>
    <cellStyle name="40% - Cor2 2" xfId="80" xr:uid="{00000000-0005-0000-0000-00004E000000}"/>
    <cellStyle name="40% - Cor3" xfId="81" xr:uid="{00000000-0005-0000-0000-00004F000000}"/>
    <cellStyle name="40% - Cor3 2" xfId="82" xr:uid="{00000000-0005-0000-0000-000050000000}"/>
    <cellStyle name="40% - Cor4" xfId="83" xr:uid="{00000000-0005-0000-0000-000051000000}"/>
    <cellStyle name="40% - Cor4 2" xfId="84" xr:uid="{00000000-0005-0000-0000-000052000000}"/>
    <cellStyle name="40% - Cor5" xfId="85" xr:uid="{00000000-0005-0000-0000-000053000000}"/>
    <cellStyle name="40% - Cor5 2" xfId="86" xr:uid="{00000000-0005-0000-0000-000054000000}"/>
    <cellStyle name="40% - Cor6" xfId="87" xr:uid="{00000000-0005-0000-0000-000055000000}"/>
    <cellStyle name="40% - Cor6 2" xfId="88" xr:uid="{00000000-0005-0000-0000-000056000000}"/>
    <cellStyle name="40% - Ênfase1 2" xfId="89" xr:uid="{00000000-0005-0000-0000-000057000000}"/>
    <cellStyle name="40% - Ênfase1 2 2" xfId="90" xr:uid="{00000000-0005-0000-0000-000058000000}"/>
    <cellStyle name="40% - Ênfase1 2 2 2" xfId="91" xr:uid="{00000000-0005-0000-0000-000059000000}"/>
    <cellStyle name="40% - Ênfase1 2 3" xfId="92" xr:uid="{00000000-0005-0000-0000-00005A000000}"/>
    <cellStyle name="40% - Ênfase1 2 4" xfId="93" xr:uid="{00000000-0005-0000-0000-00005B000000}"/>
    <cellStyle name="40% - Ênfase1 3" xfId="94" xr:uid="{00000000-0005-0000-0000-00005C000000}"/>
    <cellStyle name="40% - Ênfase1 3 2" xfId="95" xr:uid="{00000000-0005-0000-0000-00005D000000}"/>
    <cellStyle name="40% - Ênfase1 3 3" xfId="96" xr:uid="{00000000-0005-0000-0000-00005E000000}"/>
    <cellStyle name="40% - Ênfase1 4" xfId="97" xr:uid="{00000000-0005-0000-0000-00005F000000}"/>
    <cellStyle name="40% - Ênfase2 2" xfId="98" xr:uid="{00000000-0005-0000-0000-000060000000}"/>
    <cellStyle name="40% - Ênfase2 2 2" xfId="99" xr:uid="{00000000-0005-0000-0000-000061000000}"/>
    <cellStyle name="40% - Ênfase2 2 2 2" xfId="100" xr:uid="{00000000-0005-0000-0000-000062000000}"/>
    <cellStyle name="40% - Ênfase2 2 3" xfId="101" xr:uid="{00000000-0005-0000-0000-000063000000}"/>
    <cellStyle name="40% - Ênfase2 2 4" xfId="102" xr:uid="{00000000-0005-0000-0000-000064000000}"/>
    <cellStyle name="40% - Ênfase2 3" xfId="103" xr:uid="{00000000-0005-0000-0000-000065000000}"/>
    <cellStyle name="40% - Ênfase2 3 2" xfId="104" xr:uid="{00000000-0005-0000-0000-000066000000}"/>
    <cellStyle name="40% - Ênfase2 3 3" xfId="105" xr:uid="{00000000-0005-0000-0000-000067000000}"/>
    <cellStyle name="40% - Ênfase2 4" xfId="106" xr:uid="{00000000-0005-0000-0000-000068000000}"/>
    <cellStyle name="40% - Ênfase3 2" xfId="107" xr:uid="{00000000-0005-0000-0000-000069000000}"/>
    <cellStyle name="40% - Ênfase3 2 2" xfId="108" xr:uid="{00000000-0005-0000-0000-00006A000000}"/>
    <cellStyle name="40% - Ênfase3 2 2 2" xfId="109" xr:uid="{00000000-0005-0000-0000-00006B000000}"/>
    <cellStyle name="40% - Ênfase3 2 3" xfId="110" xr:uid="{00000000-0005-0000-0000-00006C000000}"/>
    <cellStyle name="40% - Ênfase3 2 4" xfId="111" xr:uid="{00000000-0005-0000-0000-00006D000000}"/>
    <cellStyle name="40% - Ênfase3 3" xfId="112" xr:uid="{00000000-0005-0000-0000-00006E000000}"/>
    <cellStyle name="40% - Ênfase3 3 2" xfId="113" xr:uid="{00000000-0005-0000-0000-00006F000000}"/>
    <cellStyle name="40% - Ênfase3 3 3" xfId="114" xr:uid="{00000000-0005-0000-0000-000070000000}"/>
    <cellStyle name="40% - Ênfase3 4" xfId="115" xr:uid="{00000000-0005-0000-0000-000071000000}"/>
    <cellStyle name="40% - Ênfase3 5" xfId="116" xr:uid="{00000000-0005-0000-0000-000072000000}"/>
    <cellStyle name="40% - Ênfase4 2" xfId="117" xr:uid="{00000000-0005-0000-0000-000073000000}"/>
    <cellStyle name="40% - Ênfase4 2 2" xfId="118" xr:uid="{00000000-0005-0000-0000-000074000000}"/>
    <cellStyle name="40% - Ênfase4 2 2 2" xfId="119" xr:uid="{00000000-0005-0000-0000-000075000000}"/>
    <cellStyle name="40% - Ênfase4 2 3" xfId="120" xr:uid="{00000000-0005-0000-0000-000076000000}"/>
    <cellStyle name="40% - Ênfase4 2 4" xfId="121" xr:uid="{00000000-0005-0000-0000-000077000000}"/>
    <cellStyle name="40% - Ênfase4 3" xfId="122" xr:uid="{00000000-0005-0000-0000-000078000000}"/>
    <cellStyle name="40% - Ênfase4 3 2" xfId="123" xr:uid="{00000000-0005-0000-0000-000079000000}"/>
    <cellStyle name="40% - Ênfase4 3 3" xfId="124" xr:uid="{00000000-0005-0000-0000-00007A000000}"/>
    <cellStyle name="40% - Ênfase4 4" xfId="125" xr:uid="{00000000-0005-0000-0000-00007B000000}"/>
    <cellStyle name="40% - Ênfase5 2" xfId="126" xr:uid="{00000000-0005-0000-0000-00007C000000}"/>
    <cellStyle name="40% - Ênfase5 2 2" xfId="127" xr:uid="{00000000-0005-0000-0000-00007D000000}"/>
    <cellStyle name="40% - Ênfase5 2 2 2" xfId="128" xr:uid="{00000000-0005-0000-0000-00007E000000}"/>
    <cellStyle name="40% - Ênfase5 2 3" xfId="129" xr:uid="{00000000-0005-0000-0000-00007F000000}"/>
    <cellStyle name="40% - Ênfase5 2 4" xfId="130" xr:uid="{00000000-0005-0000-0000-000080000000}"/>
    <cellStyle name="40% - Ênfase5 3" xfId="131" xr:uid="{00000000-0005-0000-0000-000081000000}"/>
    <cellStyle name="40% - Ênfase5 3 2" xfId="132" xr:uid="{00000000-0005-0000-0000-000082000000}"/>
    <cellStyle name="40% - Ênfase5 3 3" xfId="133" xr:uid="{00000000-0005-0000-0000-000083000000}"/>
    <cellStyle name="40% - Ênfase5 4" xfId="134" xr:uid="{00000000-0005-0000-0000-000084000000}"/>
    <cellStyle name="40% - Ênfase6 2" xfId="135" xr:uid="{00000000-0005-0000-0000-000085000000}"/>
    <cellStyle name="40% - Ênfase6 2 2" xfId="136" xr:uid="{00000000-0005-0000-0000-000086000000}"/>
    <cellStyle name="40% - Ênfase6 2 2 2" xfId="137" xr:uid="{00000000-0005-0000-0000-000087000000}"/>
    <cellStyle name="40% - Ênfase6 2 3" xfId="138" xr:uid="{00000000-0005-0000-0000-000088000000}"/>
    <cellStyle name="40% - Ênfase6 2 4" xfId="139" xr:uid="{00000000-0005-0000-0000-000089000000}"/>
    <cellStyle name="40% - Ênfase6 3" xfId="140" xr:uid="{00000000-0005-0000-0000-00008A000000}"/>
    <cellStyle name="40% - Ênfase6 3 2" xfId="141" xr:uid="{00000000-0005-0000-0000-00008B000000}"/>
    <cellStyle name="40% - Ênfase6 3 3" xfId="142" xr:uid="{00000000-0005-0000-0000-00008C000000}"/>
    <cellStyle name="40% - Ênfase6 4" xfId="143" xr:uid="{00000000-0005-0000-0000-00008D000000}"/>
    <cellStyle name="60% - Cor1" xfId="144" xr:uid="{00000000-0005-0000-0000-00008E000000}"/>
    <cellStyle name="60% - Cor1 2" xfId="145" xr:uid="{00000000-0005-0000-0000-00008F000000}"/>
    <cellStyle name="60% - Cor2" xfId="146" xr:uid="{00000000-0005-0000-0000-000090000000}"/>
    <cellStyle name="60% - Cor2 2" xfId="147" xr:uid="{00000000-0005-0000-0000-000091000000}"/>
    <cellStyle name="60% - Cor3" xfId="148" xr:uid="{00000000-0005-0000-0000-000092000000}"/>
    <cellStyle name="60% - Cor3 2" xfId="149" xr:uid="{00000000-0005-0000-0000-000093000000}"/>
    <cellStyle name="60% - Cor4" xfId="150" xr:uid="{00000000-0005-0000-0000-000094000000}"/>
    <cellStyle name="60% - Cor4 2" xfId="151" xr:uid="{00000000-0005-0000-0000-000095000000}"/>
    <cellStyle name="60% - Cor5" xfId="152" xr:uid="{00000000-0005-0000-0000-000096000000}"/>
    <cellStyle name="60% - Cor5 2" xfId="153" xr:uid="{00000000-0005-0000-0000-000097000000}"/>
    <cellStyle name="60% - Cor6" xfId="154" xr:uid="{00000000-0005-0000-0000-000098000000}"/>
    <cellStyle name="60% - Cor6 2" xfId="155" xr:uid="{00000000-0005-0000-0000-000099000000}"/>
    <cellStyle name="60% - Ênfase1 2" xfId="156" xr:uid="{00000000-0005-0000-0000-00009A000000}"/>
    <cellStyle name="60% - Ênfase1 3" xfId="157" xr:uid="{00000000-0005-0000-0000-00009B000000}"/>
    <cellStyle name="60% - Ênfase2 2" xfId="158" xr:uid="{00000000-0005-0000-0000-00009C000000}"/>
    <cellStyle name="60% - Ênfase2 3" xfId="159" xr:uid="{00000000-0005-0000-0000-00009D000000}"/>
    <cellStyle name="60% - Ênfase3 2" xfId="160" xr:uid="{00000000-0005-0000-0000-00009E000000}"/>
    <cellStyle name="60% - Ênfase3 2 2" xfId="161" xr:uid="{00000000-0005-0000-0000-00009F000000}"/>
    <cellStyle name="60% - Ênfase3 3" xfId="162" xr:uid="{00000000-0005-0000-0000-0000A0000000}"/>
    <cellStyle name="60% - Ênfase4 2" xfId="163" xr:uid="{00000000-0005-0000-0000-0000A1000000}"/>
    <cellStyle name="60% - Ênfase4 2 2" xfId="164" xr:uid="{00000000-0005-0000-0000-0000A2000000}"/>
    <cellStyle name="60% - Ênfase4 3" xfId="165" xr:uid="{00000000-0005-0000-0000-0000A3000000}"/>
    <cellStyle name="60% - Ênfase5 2" xfId="166" xr:uid="{00000000-0005-0000-0000-0000A4000000}"/>
    <cellStyle name="60% - Ênfase5 3" xfId="167" xr:uid="{00000000-0005-0000-0000-0000A5000000}"/>
    <cellStyle name="60% - Ênfase6 2" xfId="168" xr:uid="{00000000-0005-0000-0000-0000A6000000}"/>
    <cellStyle name="60% - Ênfase6 2 2" xfId="169" xr:uid="{00000000-0005-0000-0000-0000A7000000}"/>
    <cellStyle name="60% - Ênfase6 3" xfId="170" xr:uid="{00000000-0005-0000-0000-0000A8000000}"/>
    <cellStyle name="60% - Ênfase6 37" xfId="171" xr:uid="{00000000-0005-0000-0000-0000A9000000}"/>
    <cellStyle name="Bom 2" xfId="172" xr:uid="{00000000-0005-0000-0000-0000AA000000}"/>
    <cellStyle name="Bom 3" xfId="173" xr:uid="{00000000-0005-0000-0000-0000AB000000}"/>
    <cellStyle name="Cabeçalho 1" xfId="174" xr:uid="{00000000-0005-0000-0000-0000AC000000}"/>
    <cellStyle name="Cabeçalho 1 2" xfId="175" xr:uid="{00000000-0005-0000-0000-0000AD000000}"/>
    <cellStyle name="Cabeçalho 2" xfId="176" xr:uid="{00000000-0005-0000-0000-0000AE000000}"/>
    <cellStyle name="Cabeçalho 2 2" xfId="177" xr:uid="{00000000-0005-0000-0000-0000AF000000}"/>
    <cellStyle name="Cabeçalho 3" xfId="178" xr:uid="{00000000-0005-0000-0000-0000B0000000}"/>
    <cellStyle name="Cabeçalho 3 2" xfId="179" xr:uid="{00000000-0005-0000-0000-0000B1000000}"/>
    <cellStyle name="Cabeçalho 4" xfId="180" xr:uid="{00000000-0005-0000-0000-0000B2000000}"/>
    <cellStyle name="Cabeçalho 4 2" xfId="181" xr:uid="{00000000-0005-0000-0000-0000B3000000}"/>
    <cellStyle name="Cálculo 2" xfId="182" xr:uid="{00000000-0005-0000-0000-0000B4000000}"/>
    <cellStyle name="Cálculo 2 2" xfId="183" xr:uid="{00000000-0005-0000-0000-0000B5000000}"/>
    <cellStyle name="Cálculo 2 2 2" xfId="184" xr:uid="{00000000-0005-0000-0000-0000B6000000}"/>
    <cellStyle name="Cálculo 2 2_CÁLCULO DE HORAS - tabela MARÇO 2014" xfId="185" xr:uid="{00000000-0005-0000-0000-0000B7000000}"/>
    <cellStyle name="Cálculo 2 3" xfId="186" xr:uid="{00000000-0005-0000-0000-0000B8000000}"/>
    <cellStyle name="Cálculo 2 3 2" xfId="187" xr:uid="{00000000-0005-0000-0000-0000B9000000}"/>
    <cellStyle name="Cálculo 2 3_CÁLCULO DE HORAS - tabela MARÇO 2014" xfId="188" xr:uid="{00000000-0005-0000-0000-0000BA000000}"/>
    <cellStyle name="Cálculo 2 4" xfId="189" xr:uid="{00000000-0005-0000-0000-0000BB000000}"/>
    <cellStyle name="Cálculo 2_AQPNG_ORC_R01_2013_11_22(OBRA COMPLETA) 29112013-2" xfId="190" xr:uid="{00000000-0005-0000-0000-0000BC000000}"/>
    <cellStyle name="Cálculo 3" xfId="191" xr:uid="{00000000-0005-0000-0000-0000BD000000}"/>
    <cellStyle name="Cálculo 3 2" xfId="192" xr:uid="{00000000-0005-0000-0000-0000BE000000}"/>
    <cellStyle name="Cálculo 3_CÁLCULO DE HORAS - tabela MARÇO 2014" xfId="193" xr:uid="{00000000-0005-0000-0000-0000BF000000}"/>
    <cellStyle name="category" xfId="194" xr:uid="{00000000-0005-0000-0000-0000C0000000}"/>
    <cellStyle name="Célula de Verificação 2" xfId="195" xr:uid="{00000000-0005-0000-0000-0000C1000000}"/>
    <cellStyle name="Célula de Verificação 3" xfId="196" xr:uid="{00000000-0005-0000-0000-0000C2000000}"/>
    <cellStyle name="Célula Ligada" xfId="197" xr:uid="{00000000-0005-0000-0000-0000C3000000}"/>
    <cellStyle name="Célula Ligada 2" xfId="198" xr:uid="{00000000-0005-0000-0000-0000C4000000}"/>
    <cellStyle name="Célula Vinculada 2" xfId="199" xr:uid="{00000000-0005-0000-0000-0000C5000000}"/>
    <cellStyle name="Célula Vinculada 3" xfId="200" xr:uid="{00000000-0005-0000-0000-0000C6000000}"/>
    <cellStyle name="Comma" xfId="201" xr:uid="{00000000-0005-0000-0000-0000C7000000}"/>
    <cellStyle name="Comma [0]_aola" xfId="202" xr:uid="{00000000-0005-0000-0000-0000C8000000}"/>
    <cellStyle name="Comma_5 Series SW" xfId="203" xr:uid="{00000000-0005-0000-0000-0000C9000000}"/>
    <cellStyle name="Comma0" xfId="204" xr:uid="{00000000-0005-0000-0000-0000CA000000}"/>
    <cellStyle name="Comma0 - Modelo1" xfId="205" xr:uid="{00000000-0005-0000-0000-0000CB000000}"/>
    <cellStyle name="Comma0 - Style1" xfId="206" xr:uid="{00000000-0005-0000-0000-0000CC000000}"/>
    <cellStyle name="Comma1 - Modelo2" xfId="207" xr:uid="{00000000-0005-0000-0000-0000CD000000}"/>
    <cellStyle name="Comma1 - Style2" xfId="208" xr:uid="{00000000-0005-0000-0000-0000CE000000}"/>
    <cellStyle name="Cor1" xfId="209" xr:uid="{00000000-0005-0000-0000-0000CF000000}"/>
    <cellStyle name="Cor1 2" xfId="210" xr:uid="{00000000-0005-0000-0000-0000D0000000}"/>
    <cellStyle name="Cor2" xfId="211" xr:uid="{00000000-0005-0000-0000-0000D1000000}"/>
    <cellStyle name="Cor2 2" xfId="212" xr:uid="{00000000-0005-0000-0000-0000D2000000}"/>
    <cellStyle name="Cor3" xfId="213" xr:uid="{00000000-0005-0000-0000-0000D3000000}"/>
    <cellStyle name="Cor3 2" xfId="214" xr:uid="{00000000-0005-0000-0000-0000D4000000}"/>
    <cellStyle name="Cor4" xfId="215" xr:uid="{00000000-0005-0000-0000-0000D5000000}"/>
    <cellStyle name="Cor4 2" xfId="216" xr:uid="{00000000-0005-0000-0000-0000D6000000}"/>
    <cellStyle name="Cor5" xfId="217" xr:uid="{00000000-0005-0000-0000-0000D7000000}"/>
    <cellStyle name="Cor5 2" xfId="218" xr:uid="{00000000-0005-0000-0000-0000D8000000}"/>
    <cellStyle name="Cor6" xfId="219" xr:uid="{00000000-0005-0000-0000-0000D9000000}"/>
    <cellStyle name="Cor6 2" xfId="220" xr:uid="{00000000-0005-0000-0000-0000DA000000}"/>
    <cellStyle name="Correcto" xfId="221" xr:uid="{00000000-0005-0000-0000-0000DB000000}"/>
    <cellStyle name="Correcto 2" xfId="222" xr:uid="{00000000-0005-0000-0000-0000DC000000}"/>
    <cellStyle name="Currency" xfId="223" xr:uid="{00000000-0005-0000-0000-0000DD000000}"/>
    <cellStyle name="Currency $" xfId="224" xr:uid="{00000000-0005-0000-0000-0000DE000000}"/>
    <cellStyle name="Currency [0]_1995" xfId="225" xr:uid="{00000000-0005-0000-0000-0000DF000000}"/>
    <cellStyle name="Currency_1995" xfId="226" xr:uid="{00000000-0005-0000-0000-0000E0000000}"/>
    <cellStyle name="Currency0" xfId="227" xr:uid="{00000000-0005-0000-0000-0000E1000000}"/>
    <cellStyle name="Date" xfId="228" xr:uid="{00000000-0005-0000-0000-0000E2000000}"/>
    <cellStyle name="Dia" xfId="229" xr:uid="{00000000-0005-0000-0000-0000E3000000}"/>
    <cellStyle name="Encabez1" xfId="230" xr:uid="{00000000-0005-0000-0000-0000E4000000}"/>
    <cellStyle name="Encabez2" xfId="231" xr:uid="{00000000-0005-0000-0000-0000E5000000}"/>
    <cellStyle name="Ênfase1 2" xfId="232" xr:uid="{00000000-0005-0000-0000-0000E6000000}"/>
    <cellStyle name="Ênfase1 3" xfId="233" xr:uid="{00000000-0005-0000-0000-0000E7000000}"/>
    <cellStyle name="Ênfase2 2" xfId="234" xr:uid="{00000000-0005-0000-0000-0000E8000000}"/>
    <cellStyle name="Ênfase2 3" xfId="235" xr:uid="{00000000-0005-0000-0000-0000E9000000}"/>
    <cellStyle name="Ênfase3 2" xfId="236" xr:uid="{00000000-0005-0000-0000-0000EA000000}"/>
    <cellStyle name="Ênfase3 3" xfId="237" xr:uid="{00000000-0005-0000-0000-0000EB000000}"/>
    <cellStyle name="Ênfase4 2" xfId="238" xr:uid="{00000000-0005-0000-0000-0000EC000000}"/>
    <cellStyle name="Ênfase4 3" xfId="239" xr:uid="{00000000-0005-0000-0000-0000ED000000}"/>
    <cellStyle name="Ênfase5 2" xfId="240" xr:uid="{00000000-0005-0000-0000-0000EE000000}"/>
    <cellStyle name="Ênfase5 3" xfId="241" xr:uid="{00000000-0005-0000-0000-0000EF000000}"/>
    <cellStyle name="Ênfase6 2" xfId="242" xr:uid="{00000000-0005-0000-0000-0000F0000000}"/>
    <cellStyle name="Ênfase6 3" xfId="243" xr:uid="{00000000-0005-0000-0000-0000F1000000}"/>
    <cellStyle name="Entrada 2" xfId="244" xr:uid="{00000000-0005-0000-0000-0000F2000000}"/>
    <cellStyle name="Entrada 2 2" xfId="245" xr:uid="{00000000-0005-0000-0000-0000F3000000}"/>
    <cellStyle name="Entrada 2 2 2" xfId="246" xr:uid="{00000000-0005-0000-0000-0000F4000000}"/>
    <cellStyle name="Entrada 2 2_CÁLCULO DE HORAS - tabela MARÇO 2014" xfId="247" xr:uid="{00000000-0005-0000-0000-0000F5000000}"/>
    <cellStyle name="Entrada 2 3" xfId="248" xr:uid="{00000000-0005-0000-0000-0000F6000000}"/>
    <cellStyle name="Entrada 2 3 2" xfId="249" xr:uid="{00000000-0005-0000-0000-0000F7000000}"/>
    <cellStyle name="Entrada 2 3_CÁLCULO DE HORAS - tabela MARÇO 2014" xfId="250" xr:uid="{00000000-0005-0000-0000-0000F8000000}"/>
    <cellStyle name="Entrada 2 4" xfId="251" xr:uid="{00000000-0005-0000-0000-0000F9000000}"/>
    <cellStyle name="Entrada 2_AQPNG_ORC_R01_2013_11_22(OBRA COMPLETA) 29112013-2" xfId="252" xr:uid="{00000000-0005-0000-0000-0000FA000000}"/>
    <cellStyle name="Entrada 3" xfId="253" xr:uid="{00000000-0005-0000-0000-0000FB000000}"/>
    <cellStyle name="Entrada 3 2" xfId="254" xr:uid="{00000000-0005-0000-0000-0000FC000000}"/>
    <cellStyle name="Entrada 3_CÁLCULO DE HORAS - tabela MARÇO 2014" xfId="255" xr:uid="{00000000-0005-0000-0000-0000FD000000}"/>
    <cellStyle name="ESPECM" xfId="256" xr:uid="{00000000-0005-0000-0000-0000FE000000}"/>
    <cellStyle name="Estilo 1" xfId="257" xr:uid="{00000000-0005-0000-0000-0000FF000000}"/>
    <cellStyle name="Estilo 1 2" xfId="258" xr:uid="{00000000-0005-0000-0000-000000010000}"/>
    <cellStyle name="Estilo 1_AQPNG_ORC_R01_2013_11_22(OBRA COMPLETA) 29112013-2" xfId="259" xr:uid="{00000000-0005-0000-0000-000001010000}"/>
    <cellStyle name="Euro" xfId="260" xr:uid="{00000000-0005-0000-0000-000002010000}"/>
    <cellStyle name="Excel Built-in Comma" xfId="261" xr:uid="{00000000-0005-0000-0000-000003010000}"/>
    <cellStyle name="Excel Built-in Comma 2" xfId="262" xr:uid="{00000000-0005-0000-0000-000004010000}"/>
    <cellStyle name="Excel Built-in Comma 2 2" xfId="263" xr:uid="{00000000-0005-0000-0000-000005010000}"/>
    <cellStyle name="Excel Built-in Comma 3" xfId="264" xr:uid="{00000000-0005-0000-0000-000006010000}"/>
    <cellStyle name="Excel Built-in Comma 4" xfId="265" xr:uid="{00000000-0005-0000-0000-000007010000}"/>
    <cellStyle name="Excel Built-in Comma 5" xfId="266" xr:uid="{00000000-0005-0000-0000-000008010000}"/>
    <cellStyle name="Excel Built-in Excel Built-in Excel Built-in Excel Built-in Excel Built-in Excel Built-in Excel Built-in Excel Built-in Separador de milhares 4" xfId="267" xr:uid="{00000000-0005-0000-0000-000009010000}"/>
    <cellStyle name="Excel Built-in Excel Built-in Excel Built-in Excel Built-in Excel Built-in Excel Built-in Excel Built-in Separador de milhares 4" xfId="268" xr:uid="{00000000-0005-0000-0000-00000A010000}"/>
    <cellStyle name="Excel Built-in Normal" xfId="269" xr:uid="{00000000-0005-0000-0000-00000B010000}"/>
    <cellStyle name="Excel Built-in Normal 1" xfId="270" xr:uid="{00000000-0005-0000-0000-00000C010000}"/>
    <cellStyle name="Excel Built-in Normal 2" xfId="271" xr:uid="{00000000-0005-0000-0000-00000D010000}"/>
    <cellStyle name="Excel Built-in Normal 2 2" xfId="272" xr:uid="{00000000-0005-0000-0000-00000E010000}"/>
    <cellStyle name="Excel Built-in Normal 3" xfId="273" xr:uid="{00000000-0005-0000-0000-00000F010000}"/>
    <cellStyle name="Excel Built-in Normal 4" xfId="274" xr:uid="{00000000-0005-0000-0000-000010010000}"/>
    <cellStyle name="Excel Built-in Normal 5" xfId="275" xr:uid="{00000000-0005-0000-0000-000011010000}"/>
    <cellStyle name="Excel Built-in Normal 6" xfId="276" xr:uid="{00000000-0005-0000-0000-000012010000}"/>
    <cellStyle name="Excel Built-in Normal_Planilha RETROFIT PALÁCIO - VRF  DEZEMBRO  2013 CRONOGRAMA 15 MESES _ R02 - 2" xfId="277" xr:uid="{00000000-0005-0000-0000-000013010000}"/>
    <cellStyle name="Excel_BuiltIn_Comma" xfId="278" xr:uid="{00000000-0005-0000-0000-000014010000}"/>
    <cellStyle name="F2" xfId="279" xr:uid="{00000000-0005-0000-0000-000015010000}"/>
    <cellStyle name="F3" xfId="280" xr:uid="{00000000-0005-0000-0000-000016010000}"/>
    <cellStyle name="F4" xfId="281" xr:uid="{00000000-0005-0000-0000-000017010000}"/>
    <cellStyle name="F5" xfId="282" xr:uid="{00000000-0005-0000-0000-000018010000}"/>
    <cellStyle name="F6" xfId="283" xr:uid="{00000000-0005-0000-0000-000019010000}"/>
    <cellStyle name="F7" xfId="284" xr:uid="{00000000-0005-0000-0000-00001A010000}"/>
    <cellStyle name="F8" xfId="285" xr:uid="{00000000-0005-0000-0000-00001B010000}"/>
    <cellStyle name="Fijo" xfId="286" xr:uid="{00000000-0005-0000-0000-00001C010000}"/>
    <cellStyle name="Financiero" xfId="287" xr:uid="{00000000-0005-0000-0000-00001D010000}"/>
    <cellStyle name="Fixed" xfId="288" xr:uid="{00000000-0005-0000-0000-00001E010000}"/>
    <cellStyle name="Followed Hyperlink" xfId="289" xr:uid="{00000000-0005-0000-0000-00001F010000}"/>
    <cellStyle name="Grey" xfId="290" xr:uid="{00000000-0005-0000-0000-000020010000}"/>
    <cellStyle name="HEADER" xfId="291" xr:uid="{00000000-0005-0000-0000-000021010000}"/>
    <cellStyle name="Heading" xfId="292" xr:uid="{00000000-0005-0000-0000-000022010000}"/>
    <cellStyle name="Heading 1" xfId="293" xr:uid="{00000000-0005-0000-0000-000023010000}"/>
    <cellStyle name="Heading 2" xfId="294" xr:uid="{00000000-0005-0000-0000-000024010000}"/>
    <cellStyle name="Heading1" xfId="295" xr:uid="{00000000-0005-0000-0000-000025010000}"/>
    <cellStyle name="Hiperlink 2" xfId="296" xr:uid="{00000000-0005-0000-0000-000026010000}"/>
    <cellStyle name="Incorrecto" xfId="297" xr:uid="{00000000-0005-0000-0000-000027010000}"/>
    <cellStyle name="Incorrecto 2" xfId="298" xr:uid="{00000000-0005-0000-0000-000028010000}"/>
    <cellStyle name="Incorreto 2" xfId="299" xr:uid="{00000000-0005-0000-0000-000029010000}"/>
    <cellStyle name="Incorreto 3" xfId="300" xr:uid="{00000000-0005-0000-0000-00002A010000}"/>
    <cellStyle name="Input [yellow]" xfId="301" xr:uid="{00000000-0005-0000-0000-00002B010000}"/>
    <cellStyle name="Millares [0]_10 AVERIAS MASIVAS + ANT" xfId="302" xr:uid="{00000000-0005-0000-0000-00002C010000}"/>
    <cellStyle name="Millares_10 AVERIAS MASIVAS + ANT" xfId="303" xr:uid="{00000000-0005-0000-0000-00002D010000}"/>
    <cellStyle name="Model" xfId="304" xr:uid="{00000000-0005-0000-0000-00002E010000}"/>
    <cellStyle name="Moeda 10" xfId="305" xr:uid="{00000000-0005-0000-0000-00002F010000}"/>
    <cellStyle name="Moeda 11" xfId="306" xr:uid="{00000000-0005-0000-0000-000030010000}"/>
    <cellStyle name="Moeda 2" xfId="307" xr:uid="{00000000-0005-0000-0000-000031010000}"/>
    <cellStyle name="Moeda 2 2" xfId="308" xr:uid="{00000000-0005-0000-0000-000032010000}"/>
    <cellStyle name="Moeda 2 2 2" xfId="309" xr:uid="{00000000-0005-0000-0000-000033010000}"/>
    <cellStyle name="Moeda 2 2 3" xfId="310" xr:uid="{00000000-0005-0000-0000-000034010000}"/>
    <cellStyle name="Moeda 2 2 4" xfId="311" xr:uid="{00000000-0005-0000-0000-000035010000}"/>
    <cellStyle name="Moeda 2 2_AQPNG_ORC_R01_2013_11_22(OBRA COMPLETA) 29112013-2" xfId="312" xr:uid="{00000000-0005-0000-0000-000036010000}"/>
    <cellStyle name="Moeda 2 3" xfId="313" xr:uid="{00000000-0005-0000-0000-000037010000}"/>
    <cellStyle name="Moeda 2 3 2" xfId="314" xr:uid="{00000000-0005-0000-0000-000038010000}"/>
    <cellStyle name="Moeda 2 3_AQPNG_ORC_R01_2013_11_22(OBRA COMPLETA) 29112013-2" xfId="315" xr:uid="{00000000-0005-0000-0000-000039010000}"/>
    <cellStyle name="Moeda 2 4" xfId="316" xr:uid="{00000000-0005-0000-0000-00003A010000}"/>
    <cellStyle name="Moeda 2 5" xfId="317" xr:uid="{00000000-0005-0000-0000-00003B010000}"/>
    <cellStyle name="Moeda 2_AQPNG_ORC_R01_2013_11_22(OBRA COMPLETA) 29112013-2" xfId="318" xr:uid="{00000000-0005-0000-0000-00003C010000}"/>
    <cellStyle name="Moeda 3" xfId="319" xr:uid="{00000000-0005-0000-0000-00003D010000}"/>
    <cellStyle name="Moeda 3 2" xfId="320" xr:uid="{00000000-0005-0000-0000-00003E010000}"/>
    <cellStyle name="Moeda 3 2 2" xfId="321" xr:uid="{00000000-0005-0000-0000-00003F010000}"/>
    <cellStyle name="Moeda 3 2_AQPNG_ORC_R01_2013_11_22(OBRA COMPLETA) 29112013-2" xfId="322" xr:uid="{00000000-0005-0000-0000-000040010000}"/>
    <cellStyle name="Moeda 3 3" xfId="323" xr:uid="{00000000-0005-0000-0000-000041010000}"/>
    <cellStyle name="Moeda 3 3 2" xfId="324" xr:uid="{00000000-0005-0000-0000-000042010000}"/>
    <cellStyle name="Moeda 3 3_AQPNG_ORC_R01_2013_11_22(OBRA COMPLETA) 29112013-2" xfId="325" xr:uid="{00000000-0005-0000-0000-000043010000}"/>
    <cellStyle name="Moeda 3 4" xfId="326" xr:uid="{00000000-0005-0000-0000-000044010000}"/>
    <cellStyle name="Moeda 3_AQPNG_ORC_R01_2013_11_22(OBRA COMPLETA) 29112013-2" xfId="327" xr:uid="{00000000-0005-0000-0000-000045010000}"/>
    <cellStyle name="Moeda 4" xfId="328" xr:uid="{00000000-0005-0000-0000-000046010000}"/>
    <cellStyle name="Moeda 4 2" xfId="329" xr:uid="{00000000-0005-0000-0000-000047010000}"/>
    <cellStyle name="Moeda 4 2 2" xfId="330" xr:uid="{00000000-0005-0000-0000-000048010000}"/>
    <cellStyle name="Moeda 4 2 2 2" xfId="331" xr:uid="{00000000-0005-0000-0000-000049010000}"/>
    <cellStyle name="Moeda 4 2 3" xfId="332" xr:uid="{00000000-0005-0000-0000-00004A010000}"/>
    <cellStyle name="Moeda 4 2 4" xfId="333" xr:uid="{00000000-0005-0000-0000-00004B010000}"/>
    <cellStyle name="Moeda 4 2_AQPNG_ORC_R01_2013_11_22(OBRA COMPLETA) 29112013-2" xfId="334" xr:uid="{00000000-0005-0000-0000-00004C010000}"/>
    <cellStyle name="Moeda 4 3" xfId="335" xr:uid="{00000000-0005-0000-0000-00004D010000}"/>
    <cellStyle name="Moeda 4 3 2" xfId="336" xr:uid="{00000000-0005-0000-0000-00004E010000}"/>
    <cellStyle name="Moeda 4 3 3" xfId="337" xr:uid="{00000000-0005-0000-0000-00004F010000}"/>
    <cellStyle name="Moeda 4 4" xfId="338" xr:uid="{00000000-0005-0000-0000-000050010000}"/>
    <cellStyle name="Moeda 4 5" xfId="339" xr:uid="{00000000-0005-0000-0000-000051010000}"/>
    <cellStyle name="Moeda 4_AQPNG_ORC_R01_2013_11_22(OBRA COMPLETA) 29112013-2" xfId="340" xr:uid="{00000000-0005-0000-0000-000052010000}"/>
    <cellStyle name="Moeda 5" xfId="341" xr:uid="{00000000-0005-0000-0000-000053010000}"/>
    <cellStyle name="Moeda 5 10" xfId="342" xr:uid="{00000000-0005-0000-0000-000054010000}"/>
    <cellStyle name="Moeda 5 11" xfId="343" xr:uid="{00000000-0005-0000-0000-000055010000}"/>
    <cellStyle name="Moeda 5 2" xfId="344" xr:uid="{00000000-0005-0000-0000-000056010000}"/>
    <cellStyle name="Moeda 5 2 2" xfId="345" xr:uid="{00000000-0005-0000-0000-000057010000}"/>
    <cellStyle name="Moeda 5 2 2 2" xfId="346" xr:uid="{00000000-0005-0000-0000-000058010000}"/>
    <cellStyle name="Moeda 5 2 2 3" xfId="347" xr:uid="{00000000-0005-0000-0000-000059010000}"/>
    <cellStyle name="Moeda 5 2 3" xfId="348" xr:uid="{00000000-0005-0000-0000-00005A010000}"/>
    <cellStyle name="Moeda 5 2 3 2" xfId="349" xr:uid="{00000000-0005-0000-0000-00005B010000}"/>
    <cellStyle name="Moeda 5 2 4" xfId="350" xr:uid="{00000000-0005-0000-0000-00005C010000}"/>
    <cellStyle name="Moeda 5 2 5" xfId="351" xr:uid="{00000000-0005-0000-0000-00005D010000}"/>
    <cellStyle name="Moeda 5 3" xfId="352" xr:uid="{00000000-0005-0000-0000-00005E010000}"/>
    <cellStyle name="Moeda 5 3 2" xfId="353" xr:uid="{00000000-0005-0000-0000-00005F010000}"/>
    <cellStyle name="Moeda 5 3 2 2" xfId="354" xr:uid="{00000000-0005-0000-0000-000060010000}"/>
    <cellStyle name="Moeda 5 3 3" xfId="355" xr:uid="{00000000-0005-0000-0000-000061010000}"/>
    <cellStyle name="Moeda 5 3 4" xfId="356" xr:uid="{00000000-0005-0000-0000-000062010000}"/>
    <cellStyle name="Moeda 5 4" xfId="357" xr:uid="{00000000-0005-0000-0000-000063010000}"/>
    <cellStyle name="Moeda 5 5" xfId="358" xr:uid="{00000000-0005-0000-0000-000064010000}"/>
    <cellStyle name="Moeda 5 5 2" xfId="359" xr:uid="{00000000-0005-0000-0000-000065010000}"/>
    <cellStyle name="Moeda 5 5 3" xfId="360" xr:uid="{00000000-0005-0000-0000-000066010000}"/>
    <cellStyle name="Moeda 5 6" xfId="361" xr:uid="{00000000-0005-0000-0000-000067010000}"/>
    <cellStyle name="Moeda 5 6 2" xfId="362" xr:uid="{00000000-0005-0000-0000-000068010000}"/>
    <cellStyle name="Moeda 5 6 3" xfId="363" xr:uid="{00000000-0005-0000-0000-000069010000}"/>
    <cellStyle name="Moeda 5 7" xfId="364" xr:uid="{00000000-0005-0000-0000-00006A010000}"/>
    <cellStyle name="Moeda 5 7 2" xfId="365" xr:uid="{00000000-0005-0000-0000-00006B010000}"/>
    <cellStyle name="Moeda 5 8" xfId="366" xr:uid="{00000000-0005-0000-0000-00006C010000}"/>
    <cellStyle name="Moeda 5 8 2" xfId="367" xr:uid="{00000000-0005-0000-0000-00006D010000}"/>
    <cellStyle name="Moeda 5 9" xfId="368" xr:uid="{00000000-0005-0000-0000-00006E010000}"/>
    <cellStyle name="Moeda 5_AQPNG_ORC_R01_2013_11_22(OBRA COMPLETA) 29112013-2" xfId="369" xr:uid="{00000000-0005-0000-0000-00006F010000}"/>
    <cellStyle name="Moeda 6" xfId="370" xr:uid="{00000000-0005-0000-0000-000070010000}"/>
    <cellStyle name="Moeda 6 2" xfId="371" xr:uid="{00000000-0005-0000-0000-000071010000}"/>
    <cellStyle name="Moeda 6 2 2" xfId="372" xr:uid="{00000000-0005-0000-0000-000072010000}"/>
    <cellStyle name="Moeda 6 3" xfId="373" xr:uid="{00000000-0005-0000-0000-000073010000}"/>
    <cellStyle name="Moeda 6 4" xfId="374" xr:uid="{00000000-0005-0000-0000-000074010000}"/>
    <cellStyle name="Moeda 6_AQPNG_ORC_R01_2013_11_22(OBRA COMPLETA) 29112013-2" xfId="375" xr:uid="{00000000-0005-0000-0000-000075010000}"/>
    <cellStyle name="Moeda 7" xfId="376" xr:uid="{00000000-0005-0000-0000-000076010000}"/>
    <cellStyle name="Moeda 7 2" xfId="377" xr:uid="{00000000-0005-0000-0000-000077010000}"/>
    <cellStyle name="Moeda 8" xfId="378" xr:uid="{00000000-0005-0000-0000-000078010000}"/>
    <cellStyle name="Moeda 8 2" xfId="379" xr:uid="{00000000-0005-0000-0000-000079010000}"/>
    <cellStyle name="Moeda 9" xfId="380" xr:uid="{00000000-0005-0000-0000-00007A010000}"/>
    <cellStyle name="Moneda [0]_10 AVERIAS MASIVAS + ANT" xfId="381" xr:uid="{00000000-0005-0000-0000-00007B010000}"/>
    <cellStyle name="Moneda_10 AVERIAS MASIVAS + ANT" xfId="382" xr:uid="{00000000-0005-0000-0000-00007C010000}"/>
    <cellStyle name="Monetario" xfId="383" xr:uid="{00000000-0005-0000-0000-00007D010000}"/>
    <cellStyle name="Neutra 2" xfId="384" xr:uid="{00000000-0005-0000-0000-00007E010000}"/>
    <cellStyle name="Neutra 3" xfId="385" xr:uid="{00000000-0005-0000-0000-00007F010000}"/>
    <cellStyle name="Neutro" xfId="386" xr:uid="{00000000-0005-0000-0000-000080010000}"/>
    <cellStyle name="Neutro 2" xfId="387" xr:uid="{00000000-0005-0000-0000-000081010000}"/>
    <cellStyle name="no dec" xfId="388" xr:uid="{00000000-0005-0000-0000-000082010000}"/>
    <cellStyle name="Normal" xfId="0" builtinId="0"/>
    <cellStyle name="Normal - Style1" xfId="389" xr:uid="{00000000-0005-0000-0000-000084010000}"/>
    <cellStyle name="Normal 10" xfId="390" xr:uid="{00000000-0005-0000-0000-000085010000}"/>
    <cellStyle name="Normal 10 2" xfId="391" xr:uid="{00000000-0005-0000-0000-000086010000}"/>
    <cellStyle name="Normal 10 3" xfId="392" xr:uid="{00000000-0005-0000-0000-000087010000}"/>
    <cellStyle name="Normal 10 3 2" xfId="393" xr:uid="{00000000-0005-0000-0000-000088010000}"/>
    <cellStyle name="Normal 10 4" xfId="394" xr:uid="{00000000-0005-0000-0000-000089010000}"/>
    <cellStyle name="Normal 10 5" xfId="395" xr:uid="{00000000-0005-0000-0000-00008A010000}"/>
    <cellStyle name="Normal 10_AQPNG_ORC_R01_2013_11_22(OBRA COMPLETA) 29112013-2" xfId="396" xr:uid="{00000000-0005-0000-0000-00008B010000}"/>
    <cellStyle name="Normal 11" xfId="397" xr:uid="{00000000-0005-0000-0000-00008C010000}"/>
    <cellStyle name="Normal 11 2" xfId="398" xr:uid="{00000000-0005-0000-0000-00008D010000}"/>
    <cellStyle name="Normal 11 2 2" xfId="399" xr:uid="{00000000-0005-0000-0000-00008E010000}"/>
    <cellStyle name="Normal 11 3" xfId="400" xr:uid="{00000000-0005-0000-0000-00008F010000}"/>
    <cellStyle name="Normal 11 4" xfId="401" xr:uid="{00000000-0005-0000-0000-000090010000}"/>
    <cellStyle name="Normal 11 5" xfId="402" xr:uid="{00000000-0005-0000-0000-000091010000}"/>
    <cellStyle name="Normal 11_AQPNG_ORC_R01_2013_11_22(OBRA COMPLETA) 29112013-2" xfId="403" xr:uid="{00000000-0005-0000-0000-000092010000}"/>
    <cellStyle name="Normal 12" xfId="404" xr:uid="{00000000-0005-0000-0000-000093010000}"/>
    <cellStyle name="Normal 12 2" xfId="405" xr:uid="{00000000-0005-0000-0000-000094010000}"/>
    <cellStyle name="Normal 12 2 2" xfId="406" xr:uid="{00000000-0005-0000-0000-000095010000}"/>
    <cellStyle name="Normal 12 2 3" xfId="407" xr:uid="{00000000-0005-0000-0000-000096010000}"/>
    <cellStyle name="Normal 12 2_CÁLCULO DE HORAS - tabela MARÇO 2014" xfId="408" xr:uid="{00000000-0005-0000-0000-000097010000}"/>
    <cellStyle name="Normal 12 3" xfId="409" xr:uid="{00000000-0005-0000-0000-000098010000}"/>
    <cellStyle name="Normal 12 3 2" xfId="410" xr:uid="{00000000-0005-0000-0000-000099010000}"/>
    <cellStyle name="Normal 12 3_CÁLCULO DE HORAS - tabela MARÇO 2014" xfId="411" xr:uid="{00000000-0005-0000-0000-00009A010000}"/>
    <cellStyle name="Normal 12 4" xfId="412" xr:uid="{00000000-0005-0000-0000-00009B010000}"/>
    <cellStyle name="Normal 12 5" xfId="413" xr:uid="{00000000-0005-0000-0000-00009C010000}"/>
    <cellStyle name="Normal 12_AQPNG_ORC_R01_2013_11_22(OBRA COMPLETA) 29112013-2" xfId="414" xr:uid="{00000000-0005-0000-0000-00009D010000}"/>
    <cellStyle name="Normal 13" xfId="415" xr:uid="{00000000-0005-0000-0000-00009E010000}"/>
    <cellStyle name="Normal 14" xfId="416" xr:uid="{00000000-0005-0000-0000-00009F010000}"/>
    <cellStyle name="Normal 15" xfId="417" xr:uid="{00000000-0005-0000-0000-0000A0010000}"/>
    <cellStyle name="Normal 16" xfId="418" xr:uid="{00000000-0005-0000-0000-0000A1010000}"/>
    <cellStyle name="Normal 17" xfId="419" xr:uid="{00000000-0005-0000-0000-0000A2010000}"/>
    <cellStyle name="Normal 18" xfId="420" xr:uid="{00000000-0005-0000-0000-0000A3010000}"/>
    <cellStyle name="Normal 19" xfId="421" xr:uid="{00000000-0005-0000-0000-0000A4010000}"/>
    <cellStyle name="Normal 2" xfId="422" xr:uid="{00000000-0005-0000-0000-0000A5010000}"/>
    <cellStyle name="Normal 2 2" xfId="423" xr:uid="{00000000-0005-0000-0000-0000A6010000}"/>
    <cellStyle name="Normal 2 2 2" xfId="424" xr:uid="{00000000-0005-0000-0000-0000A7010000}"/>
    <cellStyle name="Normal 2 2 3" xfId="425" xr:uid="{00000000-0005-0000-0000-0000A8010000}"/>
    <cellStyle name="Normal 2 2 3 2" xfId="426" xr:uid="{00000000-0005-0000-0000-0000A9010000}"/>
    <cellStyle name="Normal 2 2 4" xfId="427" xr:uid="{00000000-0005-0000-0000-0000AA010000}"/>
    <cellStyle name="Normal 2 2 4 2" xfId="428" xr:uid="{00000000-0005-0000-0000-0000AB010000}"/>
    <cellStyle name="Normal 2 2 5" xfId="429" xr:uid="{00000000-0005-0000-0000-0000AC010000}"/>
    <cellStyle name="Normal 2 2 6" xfId="430" xr:uid="{00000000-0005-0000-0000-0000AD010000}"/>
    <cellStyle name="Normal 2 2 7" xfId="431" xr:uid="{00000000-0005-0000-0000-0000AE010000}"/>
    <cellStyle name="Normal 2 2_CEEP BANDEIRANTES - REV. SUELY" xfId="432" xr:uid="{00000000-0005-0000-0000-0000AF010000}"/>
    <cellStyle name="Normal 2 3" xfId="433" xr:uid="{00000000-0005-0000-0000-0000B0010000}"/>
    <cellStyle name="Normal 2 3 2" xfId="434" xr:uid="{00000000-0005-0000-0000-0000B1010000}"/>
    <cellStyle name="Normal 2 3 2 2" xfId="435" xr:uid="{00000000-0005-0000-0000-0000B2010000}"/>
    <cellStyle name="Normal 2 3 2 3" xfId="436" xr:uid="{00000000-0005-0000-0000-0000B3010000}"/>
    <cellStyle name="Normal 2 3 3" xfId="437" xr:uid="{00000000-0005-0000-0000-0000B4010000}"/>
    <cellStyle name="Normal 2 3 4" xfId="438" xr:uid="{00000000-0005-0000-0000-0000B5010000}"/>
    <cellStyle name="Normal 2 4" xfId="439" xr:uid="{00000000-0005-0000-0000-0000B6010000}"/>
    <cellStyle name="Normal 2 4 2" xfId="440" xr:uid="{00000000-0005-0000-0000-0000B7010000}"/>
    <cellStyle name="Normal 2 5" xfId="441" xr:uid="{00000000-0005-0000-0000-0000B8010000}"/>
    <cellStyle name="Normal 2 6" xfId="442" xr:uid="{00000000-0005-0000-0000-0000B9010000}"/>
    <cellStyle name="Normal 2_0130.02.IMUNIZAÇÃO SGA_PLANILHA ORÇAMENTARIA.R05" xfId="443" xr:uid="{00000000-0005-0000-0000-0000BA010000}"/>
    <cellStyle name="Normal 20" xfId="444" xr:uid="{00000000-0005-0000-0000-0000BB010000}"/>
    <cellStyle name="Normal 21" xfId="445" xr:uid="{00000000-0005-0000-0000-0000BC010000}"/>
    <cellStyle name="Normal 22" xfId="446" xr:uid="{00000000-0005-0000-0000-0000BD010000}"/>
    <cellStyle name="Normal 23" xfId="447" xr:uid="{00000000-0005-0000-0000-0000BE010000}"/>
    <cellStyle name="Normal 24" xfId="448" xr:uid="{00000000-0005-0000-0000-0000BF010000}"/>
    <cellStyle name="Normal 25" xfId="449" xr:uid="{00000000-0005-0000-0000-0000C0010000}"/>
    <cellStyle name="Normal 26" xfId="450" xr:uid="{00000000-0005-0000-0000-0000C1010000}"/>
    <cellStyle name="Normal 27" xfId="451" xr:uid="{00000000-0005-0000-0000-0000C2010000}"/>
    <cellStyle name="Normal 28" xfId="452" xr:uid="{00000000-0005-0000-0000-0000C3010000}"/>
    <cellStyle name="Normal 29" xfId="1" xr:uid="{00000000-0005-0000-0000-0000C4010000}"/>
    <cellStyle name="Normal 3" xfId="453" xr:uid="{00000000-0005-0000-0000-0000C5010000}"/>
    <cellStyle name="Normal 3 2" xfId="454" xr:uid="{00000000-0005-0000-0000-0000C6010000}"/>
    <cellStyle name="Normal 3 3" xfId="455" xr:uid="{00000000-0005-0000-0000-0000C7010000}"/>
    <cellStyle name="Normal 3 3 2" xfId="456" xr:uid="{00000000-0005-0000-0000-0000C8010000}"/>
    <cellStyle name="Normal 3 4" xfId="457" xr:uid="{00000000-0005-0000-0000-0000C9010000}"/>
    <cellStyle name="Normal 3 5" xfId="458" xr:uid="{00000000-0005-0000-0000-0000CA010000}"/>
    <cellStyle name="Normal 3 6" xfId="459" xr:uid="{00000000-0005-0000-0000-0000CB010000}"/>
    <cellStyle name="Normal 3_Planilha RETROFIT PALÁCIO - VRF  DEZEMBRO  2013 CRONOGRAMA 15 MESES _ R02 - 2" xfId="460" xr:uid="{00000000-0005-0000-0000-0000CC010000}"/>
    <cellStyle name="Normal 30" xfId="769" xr:uid="{00000000-0005-0000-0000-0000CD010000}"/>
    <cellStyle name="Normal 31" xfId="770" xr:uid="{00000000-0005-0000-0000-0000CE010000}"/>
    <cellStyle name="Normal 32" xfId="461" xr:uid="{00000000-0005-0000-0000-0000CF010000}"/>
    <cellStyle name="Normal 33" xfId="773" xr:uid="{00000000-0005-0000-0000-0000D0010000}"/>
    <cellStyle name="Normal 4" xfId="462" xr:uid="{00000000-0005-0000-0000-0000D1010000}"/>
    <cellStyle name="Normal 4 10" xfId="463" xr:uid="{00000000-0005-0000-0000-0000D2010000}"/>
    <cellStyle name="Normal 4 2" xfId="464" xr:uid="{00000000-0005-0000-0000-0000D3010000}"/>
    <cellStyle name="Normal 4 3" xfId="465" xr:uid="{00000000-0005-0000-0000-0000D4010000}"/>
    <cellStyle name="Normal 4 3 2" xfId="466" xr:uid="{00000000-0005-0000-0000-0000D5010000}"/>
    <cellStyle name="Normal 4 3 2 2" xfId="467" xr:uid="{00000000-0005-0000-0000-0000D6010000}"/>
    <cellStyle name="Normal 4 3 3" xfId="468" xr:uid="{00000000-0005-0000-0000-0000D7010000}"/>
    <cellStyle name="Normal 4 3 4" xfId="469" xr:uid="{00000000-0005-0000-0000-0000D8010000}"/>
    <cellStyle name="Normal 4 3_AQPNG_ORC_R01_2013_11_22(OBRA COMPLETA) 29112013-2" xfId="470" xr:uid="{00000000-0005-0000-0000-0000D9010000}"/>
    <cellStyle name="Normal 4 4" xfId="471" xr:uid="{00000000-0005-0000-0000-0000DA010000}"/>
    <cellStyle name="Normal 4 4 2" xfId="472" xr:uid="{00000000-0005-0000-0000-0000DB010000}"/>
    <cellStyle name="Normal 4 5" xfId="473" xr:uid="{00000000-0005-0000-0000-0000DC010000}"/>
    <cellStyle name="Normal 4 6" xfId="474" xr:uid="{00000000-0005-0000-0000-0000DD010000}"/>
    <cellStyle name="Normal 4 7" xfId="475" xr:uid="{00000000-0005-0000-0000-0000DE010000}"/>
    <cellStyle name="Normal 4 8" xfId="476" xr:uid="{00000000-0005-0000-0000-0000DF010000}"/>
    <cellStyle name="Normal 4_CEEP BANDEIRANTES - REV. SUELY" xfId="477" xr:uid="{00000000-0005-0000-0000-0000E0010000}"/>
    <cellStyle name="Normal 40" xfId="478" xr:uid="{00000000-0005-0000-0000-0000E1010000}"/>
    <cellStyle name="Normal 44" xfId="479" xr:uid="{00000000-0005-0000-0000-0000E2010000}"/>
    <cellStyle name="Normal 5" xfId="480" xr:uid="{00000000-0005-0000-0000-0000E3010000}"/>
    <cellStyle name="Normal 5 2" xfId="481" xr:uid="{00000000-0005-0000-0000-0000E4010000}"/>
    <cellStyle name="Normal 5 3" xfId="482" xr:uid="{00000000-0005-0000-0000-0000E5010000}"/>
    <cellStyle name="Normal 5 4" xfId="483" xr:uid="{00000000-0005-0000-0000-0000E6010000}"/>
    <cellStyle name="Normal 6" xfId="484" xr:uid="{00000000-0005-0000-0000-0000E7010000}"/>
    <cellStyle name="Normal 6 2" xfId="485" xr:uid="{00000000-0005-0000-0000-0000E8010000}"/>
    <cellStyle name="Normal 6 2 2" xfId="486" xr:uid="{00000000-0005-0000-0000-0000E9010000}"/>
    <cellStyle name="Normal 6 3" xfId="487" xr:uid="{00000000-0005-0000-0000-0000EA010000}"/>
    <cellStyle name="Normal 6_Cópia de CEEP INDÍGENA DO PARANÁ  - LICITAÇÃO" xfId="488" xr:uid="{00000000-0005-0000-0000-0000EB010000}"/>
    <cellStyle name="Normal 7" xfId="489" xr:uid="{00000000-0005-0000-0000-0000EC010000}"/>
    <cellStyle name="Normal 7 2" xfId="490" xr:uid="{00000000-0005-0000-0000-0000ED010000}"/>
    <cellStyle name="Normal 8" xfId="491" xr:uid="{00000000-0005-0000-0000-0000EE010000}"/>
    <cellStyle name="Normal 8 2" xfId="492" xr:uid="{00000000-0005-0000-0000-0000EF010000}"/>
    <cellStyle name="Normal 8 3" xfId="493" xr:uid="{00000000-0005-0000-0000-0000F0010000}"/>
    <cellStyle name="Normal 9" xfId="494" xr:uid="{00000000-0005-0000-0000-0000F1010000}"/>
    <cellStyle name="Normal 9 2" xfId="495" xr:uid="{00000000-0005-0000-0000-0000F2010000}"/>
    <cellStyle name="Normal 9 3" xfId="496" xr:uid="{00000000-0005-0000-0000-0000F3010000}"/>
    <cellStyle name="Normal 9_AQPNG_ORC_R01_2013_11_22(OBRA COMPLETA) 29112013-2" xfId="497" xr:uid="{00000000-0005-0000-0000-0000F4010000}"/>
    <cellStyle name="Normal_SEJU" xfId="772" xr:uid="{00000000-0005-0000-0000-0000F5010000}"/>
    <cellStyle name="Nota 2" xfId="498" xr:uid="{00000000-0005-0000-0000-0000F6010000}"/>
    <cellStyle name="Nota 2 2" xfId="499" xr:uid="{00000000-0005-0000-0000-0000F7010000}"/>
    <cellStyle name="Nota 2 2 2" xfId="500" xr:uid="{00000000-0005-0000-0000-0000F8010000}"/>
    <cellStyle name="Nota 2 2_CÁLCULO DE HORAS - tabela MARÇO 2014" xfId="501" xr:uid="{00000000-0005-0000-0000-0000F9010000}"/>
    <cellStyle name="Nota 2 3" xfId="502" xr:uid="{00000000-0005-0000-0000-0000FA010000}"/>
    <cellStyle name="Nota 2 3 2" xfId="503" xr:uid="{00000000-0005-0000-0000-0000FB010000}"/>
    <cellStyle name="Nota 2 3_CÁLCULO DE HORAS - tabela MARÇO 2014" xfId="504" xr:uid="{00000000-0005-0000-0000-0000FC010000}"/>
    <cellStyle name="Nota 2 4" xfId="505" xr:uid="{00000000-0005-0000-0000-0000FD010000}"/>
    <cellStyle name="Nota 2_AQPNG_ORC_R01_2013_11_22(OBRA COMPLETA) 29112013-2" xfId="506" xr:uid="{00000000-0005-0000-0000-0000FE010000}"/>
    <cellStyle name="Nota 3" xfId="507" xr:uid="{00000000-0005-0000-0000-0000FF010000}"/>
    <cellStyle name="Nota 3 2" xfId="508" xr:uid="{00000000-0005-0000-0000-000000020000}"/>
    <cellStyle name="Nota 3_CÁLCULO DE HORAS - tabela MARÇO 2014" xfId="509" xr:uid="{00000000-0005-0000-0000-000001020000}"/>
    <cellStyle name="Nota 4" xfId="510" xr:uid="{00000000-0005-0000-0000-000002020000}"/>
    <cellStyle name="Nota 5" xfId="511" xr:uid="{00000000-0005-0000-0000-000003020000}"/>
    <cellStyle name="Nota 6" xfId="512" xr:uid="{00000000-0005-0000-0000-000004020000}"/>
    <cellStyle name="Nota 6 2" xfId="513" xr:uid="{00000000-0005-0000-0000-000005020000}"/>
    <cellStyle name="Percent" xfId="514" xr:uid="{00000000-0005-0000-0000-000006020000}"/>
    <cellStyle name="Percent [2]" xfId="515" xr:uid="{00000000-0005-0000-0000-000007020000}"/>
    <cellStyle name="Percentagem 2" xfId="516" xr:uid="{00000000-0005-0000-0000-000008020000}"/>
    <cellStyle name="Percentagem 2 2" xfId="517" xr:uid="{00000000-0005-0000-0000-000009020000}"/>
    <cellStyle name="Percentagem 2 3" xfId="518" xr:uid="{00000000-0005-0000-0000-00000A020000}"/>
    <cellStyle name="Percentagem 2_AQPNG_ORC_R01_2013_11_22(OBRA COMPLETA) 29112013-2" xfId="519" xr:uid="{00000000-0005-0000-0000-00000B020000}"/>
    <cellStyle name="Percentagem 3" xfId="520" xr:uid="{00000000-0005-0000-0000-00000C020000}"/>
    <cellStyle name="Percentagem 3 2" xfId="521" xr:uid="{00000000-0005-0000-0000-00000D020000}"/>
    <cellStyle name="Percentagem 3_AQPNG_ORC_R01_2013_11_22(OBRA COMPLETA) 29112013-2" xfId="522" xr:uid="{00000000-0005-0000-0000-00000E020000}"/>
    <cellStyle name="Percentagem 4" xfId="523" xr:uid="{00000000-0005-0000-0000-00000F020000}"/>
    <cellStyle name="Percentagem 4 2" xfId="524" xr:uid="{00000000-0005-0000-0000-000010020000}"/>
    <cellStyle name="Percentagem 4_AQPNG_ORC_R01_2013_11_22(OBRA COMPLETA) 29112013-2" xfId="525" xr:uid="{00000000-0005-0000-0000-000011020000}"/>
    <cellStyle name="PLANILHA ANALITICA" xfId="526" xr:uid="{00000000-0005-0000-0000-000012020000}"/>
    <cellStyle name="PLANILHA ANALITICA 2" xfId="527" xr:uid="{00000000-0005-0000-0000-000013020000}"/>
    <cellStyle name="PLANILHA ANALITICA_AQPNG_ORC_R01_2013_11_22(OBRA COMPLETA) 29112013-2" xfId="528" xr:uid="{00000000-0005-0000-0000-000014020000}"/>
    <cellStyle name="planilhas" xfId="529" xr:uid="{00000000-0005-0000-0000-000015020000}"/>
    <cellStyle name="Porcentagem" xfId="771" builtinId="5"/>
    <cellStyle name="Porcentagem 2" xfId="530" xr:uid="{00000000-0005-0000-0000-000017020000}"/>
    <cellStyle name="Porcentagem 2 10" xfId="531" xr:uid="{00000000-0005-0000-0000-000018020000}"/>
    <cellStyle name="Porcentagem 2 2" xfId="532" xr:uid="{00000000-0005-0000-0000-000019020000}"/>
    <cellStyle name="Porcentagem 2 2 2" xfId="533" xr:uid="{00000000-0005-0000-0000-00001A020000}"/>
    <cellStyle name="Porcentagem 2 2_AQPNG_ORC_R01_2013_11_22(OBRA COMPLETA) 29112013-2" xfId="534" xr:uid="{00000000-0005-0000-0000-00001B020000}"/>
    <cellStyle name="Porcentagem 2 3" xfId="535" xr:uid="{00000000-0005-0000-0000-00001C020000}"/>
    <cellStyle name="Porcentagem 2 3 2" xfId="536" xr:uid="{00000000-0005-0000-0000-00001D020000}"/>
    <cellStyle name="Porcentagem 2 3_AQPNG_ORC_R01_2013_11_22(OBRA COMPLETA) 29112013-2" xfId="537" xr:uid="{00000000-0005-0000-0000-00001E020000}"/>
    <cellStyle name="Porcentagem 2 4" xfId="538" xr:uid="{00000000-0005-0000-0000-00001F020000}"/>
    <cellStyle name="Porcentagem 2 4 2" xfId="539" xr:uid="{00000000-0005-0000-0000-000020020000}"/>
    <cellStyle name="Porcentagem 2 4_AQPNG_ORC_R01_2013_11_22(OBRA COMPLETA) 29112013-2" xfId="540" xr:uid="{00000000-0005-0000-0000-000021020000}"/>
    <cellStyle name="Porcentagem 2 5" xfId="541" xr:uid="{00000000-0005-0000-0000-000022020000}"/>
    <cellStyle name="Porcentagem 2 5 2" xfId="542" xr:uid="{00000000-0005-0000-0000-000023020000}"/>
    <cellStyle name="Porcentagem 2 5_AQPNG_ORC_R01_2013_11_22(OBRA COMPLETA) 29112013-2" xfId="543" xr:uid="{00000000-0005-0000-0000-000024020000}"/>
    <cellStyle name="Porcentagem 2 6" xfId="544" xr:uid="{00000000-0005-0000-0000-000025020000}"/>
    <cellStyle name="Porcentagem 2 6 2" xfId="545" xr:uid="{00000000-0005-0000-0000-000026020000}"/>
    <cellStyle name="Porcentagem 2 7" xfId="546" xr:uid="{00000000-0005-0000-0000-000027020000}"/>
    <cellStyle name="Porcentagem 2 8" xfId="547" xr:uid="{00000000-0005-0000-0000-000028020000}"/>
    <cellStyle name="Porcentagem 2 9" xfId="548" xr:uid="{00000000-0005-0000-0000-000029020000}"/>
    <cellStyle name="Porcentagem 2_AQPNG_ORC_R01_2013_11_22(OBRA COMPLETA) 29112013-2" xfId="549" xr:uid="{00000000-0005-0000-0000-00002A020000}"/>
    <cellStyle name="Porcentagem 3" xfId="550" xr:uid="{00000000-0005-0000-0000-00002B020000}"/>
    <cellStyle name="Porcentagem 3 2" xfId="551" xr:uid="{00000000-0005-0000-0000-00002C020000}"/>
    <cellStyle name="Porcentagem 3 3" xfId="552" xr:uid="{00000000-0005-0000-0000-00002D020000}"/>
    <cellStyle name="Porcentagem 3 4" xfId="553" xr:uid="{00000000-0005-0000-0000-00002E020000}"/>
    <cellStyle name="Porcentagem 3_AQPNG_ORC_R01_2013_11_22(OBRA COMPLETA) 29112013-2" xfId="554" xr:uid="{00000000-0005-0000-0000-00002F020000}"/>
    <cellStyle name="Porcentagem 4" xfId="555" xr:uid="{00000000-0005-0000-0000-000030020000}"/>
    <cellStyle name="Porcentagem 4 2" xfId="556" xr:uid="{00000000-0005-0000-0000-000031020000}"/>
    <cellStyle name="Porcentagem 4 2 2" xfId="557" xr:uid="{00000000-0005-0000-0000-000032020000}"/>
    <cellStyle name="Porcentagem 4 3" xfId="558" xr:uid="{00000000-0005-0000-0000-000033020000}"/>
    <cellStyle name="Porcentagem 4 4" xfId="559" xr:uid="{00000000-0005-0000-0000-000034020000}"/>
    <cellStyle name="Porcentagem 4 5" xfId="560" xr:uid="{00000000-0005-0000-0000-000035020000}"/>
    <cellStyle name="Porcentagem 4_AQPNG_ORC_R01_2013_11_22(OBRA COMPLETA) 29112013-2" xfId="561" xr:uid="{00000000-0005-0000-0000-000036020000}"/>
    <cellStyle name="Porcentagem 5" xfId="562" xr:uid="{00000000-0005-0000-0000-000037020000}"/>
    <cellStyle name="Porcentaje" xfId="563" xr:uid="{00000000-0005-0000-0000-000038020000}"/>
    <cellStyle name="Result" xfId="564" xr:uid="{00000000-0005-0000-0000-000039020000}"/>
    <cellStyle name="Result2" xfId="565" xr:uid="{00000000-0005-0000-0000-00003A020000}"/>
    <cellStyle name="RM" xfId="566" xr:uid="{00000000-0005-0000-0000-00003B020000}"/>
    <cellStyle name="Saída 2" xfId="567" xr:uid="{00000000-0005-0000-0000-00003C020000}"/>
    <cellStyle name="Saída 2 2" xfId="568" xr:uid="{00000000-0005-0000-0000-00003D020000}"/>
    <cellStyle name="Saída 2 2 2" xfId="569" xr:uid="{00000000-0005-0000-0000-00003E020000}"/>
    <cellStyle name="Saída 2 2_CÁLCULO DE HORAS - tabela MARÇO 2014" xfId="570" xr:uid="{00000000-0005-0000-0000-00003F020000}"/>
    <cellStyle name="Saída 2 3" xfId="571" xr:uid="{00000000-0005-0000-0000-000040020000}"/>
    <cellStyle name="Saída 2 3 2" xfId="572" xr:uid="{00000000-0005-0000-0000-000041020000}"/>
    <cellStyle name="Saída 2 3_CÁLCULO DE HORAS - tabela MARÇO 2014" xfId="573" xr:uid="{00000000-0005-0000-0000-000042020000}"/>
    <cellStyle name="Saída 2 4" xfId="574" xr:uid="{00000000-0005-0000-0000-000043020000}"/>
    <cellStyle name="Saída 2_AQPNG_ORC_R01_2013_11_22(OBRA COMPLETA) 29112013-2" xfId="575" xr:uid="{00000000-0005-0000-0000-000044020000}"/>
    <cellStyle name="Saída 3" xfId="576" xr:uid="{00000000-0005-0000-0000-000045020000}"/>
    <cellStyle name="Saída 3 2" xfId="577" xr:uid="{00000000-0005-0000-0000-000046020000}"/>
    <cellStyle name="Saída 3_CÁLCULO DE HORAS - tabela MARÇO 2014" xfId="578" xr:uid="{00000000-0005-0000-0000-000047020000}"/>
    <cellStyle name="Separador de m" xfId="579" xr:uid="{00000000-0005-0000-0000-000048020000}"/>
    <cellStyle name="Separador de milhares 2" xfId="580" xr:uid="{00000000-0005-0000-0000-000049020000}"/>
    <cellStyle name="Separador de milhares 2 10" xfId="581" xr:uid="{00000000-0005-0000-0000-00004A020000}"/>
    <cellStyle name="Separador de milhares 2 10 2" xfId="582" xr:uid="{00000000-0005-0000-0000-00004B020000}"/>
    <cellStyle name="Separador de milhares 2 10 2 2" xfId="583" xr:uid="{00000000-0005-0000-0000-00004C020000}"/>
    <cellStyle name="Separador de milhares 2 2" xfId="584" xr:uid="{00000000-0005-0000-0000-00004D020000}"/>
    <cellStyle name="Separador de milhares 2 2 2" xfId="585" xr:uid="{00000000-0005-0000-0000-00004E020000}"/>
    <cellStyle name="Separador de milhares 2 2_AQPNG_ORC_R01_2013_11_22(OBRA COMPLETA) 29112013-2" xfId="586" xr:uid="{00000000-0005-0000-0000-00004F020000}"/>
    <cellStyle name="Separador de milhares 2 3" xfId="587" xr:uid="{00000000-0005-0000-0000-000050020000}"/>
    <cellStyle name="Separador de milhares 2 3 2" xfId="588" xr:uid="{00000000-0005-0000-0000-000051020000}"/>
    <cellStyle name="Separador de milhares 2 3_AQPNG_ORC_R01_2013_11_22(OBRA COMPLETA) 29112013-2" xfId="589" xr:uid="{00000000-0005-0000-0000-000052020000}"/>
    <cellStyle name="Separador de milhares 2 4" xfId="590" xr:uid="{00000000-0005-0000-0000-000053020000}"/>
    <cellStyle name="Separador de milhares 2 4 2" xfId="591" xr:uid="{00000000-0005-0000-0000-000054020000}"/>
    <cellStyle name="Separador de milhares 2 4_AQPNG_ORC_R01_2013_11_22(OBRA COMPLETA) 29112013-2" xfId="592" xr:uid="{00000000-0005-0000-0000-000055020000}"/>
    <cellStyle name="Separador de milhares 2 5" xfId="593" xr:uid="{00000000-0005-0000-0000-000056020000}"/>
    <cellStyle name="Separador de milhares 2 5 2" xfId="594" xr:uid="{00000000-0005-0000-0000-000057020000}"/>
    <cellStyle name="Separador de milhares 2 5 2 2" xfId="595" xr:uid="{00000000-0005-0000-0000-000058020000}"/>
    <cellStyle name="Separador de milhares 2 5 3" xfId="596" xr:uid="{00000000-0005-0000-0000-000059020000}"/>
    <cellStyle name="Separador de milhares 2 5_AQPNG_ORC_R01_2013_11_22(OBRA COMPLETA) 29112013-2" xfId="597" xr:uid="{00000000-0005-0000-0000-00005A020000}"/>
    <cellStyle name="Separador de milhares 2 6" xfId="598" xr:uid="{00000000-0005-0000-0000-00005B020000}"/>
    <cellStyle name="Separador de milhares 2 6 2" xfId="599" xr:uid="{00000000-0005-0000-0000-00005C020000}"/>
    <cellStyle name="Separador de milhares 2 6 3" xfId="600" xr:uid="{00000000-0005-0000-0000-00005D020000}"/>
    <cellStyle name="Separador de milhares 2 7" xfId="601" xr:uid="{00000000-0005-0000-0000-00005E020000}"/>
    <cellStyle name="Separador de milhares 2 7 2" xfId="602" xr:uid="{00000000-0005-0000-0000-00005F020000}"/>
    <cellStyle name="Separador de milhares 2 7 2 2" xfId="603" xr:uid="{00000000-0005-0000-0000-000060020000}"/>
    <cellStyle name="Separador de milhares 2 8" xfId="604" xr:uid="{00000000-0005-0000-0000-000061020000}"/>
    <cellStyle name="Separador de milhares 2 8 2" xfId="605" xr:uid="{00000000-0005-0000-0000-000062020000}"/>
    <cellStyle name="Separador de milhares 2 8 2 2" xfId="606" xr:uid="{00000000-0005-0000-0000-000063020000}"/>
    <cellStyle name="Separador de milhares 2 9" xfId="607" xr:uid="{00000000-0005-0000-0000-000064020000}"/>
    <cellStyle name="Separador de milhares 2 9 2" xfId="608" xr:uid="{00000000-0005-0000-0000-000065020000}"/>
    <cellStyle name="Separador de milhares 2 9 2 2" xfId="609" xr:uid="{00000000-0005-0000-0000-000066020000}"/>
    <cellStyle name="Separador de milhares 2_AQPNG_ORC_R01_2013_11_22(OBRA COMPLETA) 29112013-2" xfId="610" xr:uid="{00000000-0005-0000-0000-000067020000}"/>
    <cellStyle name="Separador de milhares 3" xfId="611" xr:uid="{00000000-0005-0000-0000-000068020000}"/>
    <cellStyle name="Separador de milhares 3 2" xfId="612" xr:uid="{00000000-0005-0000-0000-000069020000}"/>
    <cellStyle name="Separador de milhares 3 2 2" xfId="613" xr:uid="{00000000-0005-0000-0000-00006A020000}"/>
    <cellStyle name="Separador de milhares 3 2 3" xfId="614" xr:uid="{00000000-0005-0000-0000-00006B020000}"/>
    <cellStyle name="Separador de milhares 3 2 4" xfId="615" xr:uid="{00000000-0005-0000-0000-00006C020000}"/>
    <cellStyle name="Separador de milhares 3 2_AQPNG_ORC_R01_2013_11_22(OBRA COMPLETA) 29112013-2" xfId="616" xr:uid="{00000000-0005-0000-0000-00006D020000}"/>
    <cellStyle name="Separador de milhares 3 3" xfId="617" xr:uid="{00000000-0005-0000-0000-00006E020000}"/>
    <cellStyle name="Separador de milhares 3 3 2" xfId="618" xr:uid="{00000000-0005-0000-0000-00006F020000}"/>
    <cellStyle name="Separador de milhares 3 3_AQPNG_ORC_R01_2013_11_22(OBRA COMPLETA) 29112013-2" xfId="619" xr:uid="{00000000-0005-0000-0000-000070020000}"/>
    <cellStyle name="Separador de milhares 3 4" xfId="620" xr:uid="{00000000-0005-0000-0000-000071020000}"/>
    <cellStyle name="Separador de milhares 3 4 2" xfId="621" xr:uid="{00000000-0005-0000-0000-000072020000}"/>
    <cellStyle name="Separador de milhares 3 4 2 2" xfId="622" xr:uid="{00000000-0005-0000-0000-000073020000}"/>
    <cellStyle name="Separador de milhares 3 4 3" xfId="623" xr:uid="{00000000-0005-0000-0000-000074020000}"/>
    <cellStyle name="Separador de milhares 3 4 3 2" xfId="624" xr:uid="{00000000-0005-0000-0000-000075020000}"/>
    <cellStyle name="Separador de milhares 3 5" xfId="625" xr:uid="{00000000-0005-0000-0000-000076020000}"/>
    <cellStyle name="Separador de milhares 3 5 2" xfId="626" xr:uid="{00000000-0005-0000-0000-000077020000}"/>
    <cellStyle name="Separador de milhares 3 5 2 2" xfId="627" xr:uid="{00000000-0005-0000-0000-000078020000}"/>
    <cellStyle name="Separador de milhares 3 5 3" xfId="628" xr:uid="{00000000-0005-0000-0000-000079020000}"/>
    <cellStyle name="Separador de milhares 3 5 3 2" xfId="629" xr:uid="{00000000-0005-0000-0000-00007A020000}"/>
    <cellStyle name="Separador de milhares 3 6" xfId="630" xr:uid="{00000000-0005-0000-0000-00007B020000}"/>
    <cellStyle name="Separador de milhares 3 6 2" xfId="631" xr:uid="{00000000-0005-0000-0000-00007C020000}"/>
    <cellStyle name="Separador de milhares 3 6 2 2" xfId="632" xr:uid="{00000000-0005-0000-0000-00007D020000}"/>
    <cellStyle name="Separador de milhares 3 7" xfId="633" xr:uid="{00000000-0005-0000-0000-00007E020000}"/>
    <cellStyle name="Separador de milhares 3 7 2" xfId="634" xr:uid="{00000000-0005-0000-0000-00007F020000}"/>
    <cellStyle name="Separador de milhares 3 7 2 2" xfId="635" xr:uid="{00000000-0005-0000-0000-000080020000}"/>
    <cellStyle name="Separador de milhares 3 8" xfId="636" xr:uid="{00000000-0005-0000-0000-000081020000}"/>
    <cellStyle name="Separador de milhares 3_AQPNG_ORC_R01_2013_11_22(OBRA COMPLETA) 29112013-2" xfId="637" xr:uid="{00000000-0005-0000-0000-000082020000}"/>
    <cellStyle name="Separador de milhares 4" xfId="638" xr:uid="{00000000-0005-0000-0000-000083020000}"/>
    <cellStyle name="Separador de milhares 4 2" xfId="639" xr:uid="{00000000-0005-0000-0000-000084020000}"/>
    <cellStyle name="Separador de milhares 4 2 2" xfId="640" xr:uid="{00000000-0005-0000-0000-000085020000}"/>
    <cellStyle name="Separador de milhares 4 2_AQPNG_ORC_R01_2013_11_22(OBRA COMPLETA) 29112013-2" xfId="641" xr:uid="{00000000-0005-0000-0000-000086020000}"/>
    <cellStyle name="Separador de milhares 4 3" xfId="642" xr:uid="{00000000-0005-0000-0000-000087020000}"/>
    <cellStyle name="Separador de milhares 4 3 2" xfId="643" xr:uid="{00000000-0005-0000-0000-000088020000}"/>
    <cellStyle name="Separador de milhares 4 3_AQPNG_ORC_R01_2013_11_22(OBRA COMPLETA) 29112013-2" xfId="644" xr:uid="{00000000-0005-0000-0000-000089020000}"/>
    <cellStyle name="Separador de milhares 4 4" xfId="645" xr:uid="{00000000-0005-0000-0000-00008A020000}"/>
    <cellStyle name="Separador de milhares 4 4 2" xfId="646" xr:uid="{00000000-0005-0000-0000-00008B020000}"/>
    <cellStyle name="Separador de milhares 4 4 2 2" xfId="647" xr:uid="{00000000-0005-0000-0000-00008C020000}"/>
    <cellStyle name="Separador de milhares 4 4 3" xfId="648" xr:uid="{00000000-0005-0000-0000-00008D020000}"/>
    <cellStyle name="Separador de milhares 4 4 3 2" xfId="649" xr:uid="{00000000-0005-0000-0000-00008E020000}"/>
    <cellStyle name="Separador de milhares 4 5" xfId="650" xr:uid="{00000000-0005-0000-0000-00008F020000}"/>
    <cellStyle name="Separador de milhares 4 5 2" xfId="651" xr:uid="{00000000-0005-0000-0000-000090020000}"/>
    <cellStyle name="Separador de milhares 4 5 2 2" xfId="652" xr:uid="{00000000-0005-0000-0000-000091020000}"/>
    <cellStyle name="Separador de milhares 4 6" xfId="653" xr:uid="{00000000-0005-0000-0000-000092020000}"/>
    <cellStyle name="Separador de milhares 4 6 2" xfId="654" xr:uid="{00000000-0005-0000-0000-000093020000}"/>
    <cellStyle name="Separador de milhares 4 6 2 2" xfId="655" xr:uid="{00000000-0005-0000-0000-000094020000}"/>
    <cellStyle name="Separador de milhares 4 7" xfId="656" xr:uid="{00000000-0005-0000-0000-000095020000}"/>
    <cellStyle name="Separador de milhares 4 7 2" xfId="657" xr:uid="{00000000-0005-0000-0000-000096020000}"/>
    <cellStyle name="Separador de milhares 4 7 2 2" xfId="658" xr:uid="{00000000-0005-0000-0000-000097020000}"/>
    <cellStyle name="Separador de milhares 4 8" xfId="659" xr:uid="{00000000-0005-0000-0000-000098020000}"/>
    <cellStyle name="Separador de milhares 4 9" xfId="660" xr:uid="{00000000-0005-0000-0000-000099020000}"/>
    <cellStyle name="Separador de milhares 4_AQPNG_ORC_R01_2013_11_22(OBRA COMPLETA) 29112013-2" xfId="661" xr:uid="{00000000-0005-0000-0000-00009A020000}"/>
    <cellStyle name="Separador de milhares 5" xfId="662" xr:uid="{00000000-0005-0000-0000-00009B020000}"/>
    <cellStyle name="Separador de milhares 5 2" xfId="663" xr:uid="{00000000-0005-0000-0000-00009C020000}"/>
    <cellStyle name="Separador de milhares 5_AQPNG_ORC_R01_2013_11_22(OBRA COMPLETA) 29112013-2" xfId="664" xr:uid="{00000000-0005-0000-0000-00009D020000}"/>
    <cellStyle name="Separador de milhares 6" xfId="665" xr:uid="{00000000-0005-0000-0000-00009E020000}"/>
    <cellStyle name="Separador de milhares 6 2" xfId="666" xr:uid="{00000000-0005-0000-0000-00009F020000}"/>
    <cellStyle name="Separador de milhares 6_AQPNG_ORC_R01_2013_11_22(OBRA COMPLETA) 29112013-2" xfId="667" xr:uid="{00000000-0005-0000-0000-0000A0020000}"/>
    <cellStyle name="Separador de milhares 7" xfId="668" xr:uid="{00000000-0005-0000-0000-0000A1020000}"/>
    <cellStyle name="Separador de milhares 7 2" xfId="669" xr:uid="{00000000-0005-0000-0000-0000A2020000}"/>
    <cellStyle name="Separador de milhares 7 2 2" xfId="670" xr:uid="{00000000-0005-0000-0000-0000A3020000}"/>
    <cellStyle name="Separador de milhares 7 3" xfId="671" xr:uid="{00000000-0005-0000-0000-0000A4020000}"/>
    <cellStyle name="Separador de milhares 7 4" xfId="672" xr:uid="{00000000-0005-0000-0000-0000A5020000}"/>
    <cellStyle name="Separador de milhares 8" xfId="673" xr:uid="{00000000-0005-0000-0000-0000A6020000}"/>
    <cellStyle name="Separador de milhares 8 2" xfId="674" xr:uid="{00000000-0005-0000-0000-0000A7020000}"/>
    <cellStyle name="Separador de milhares 8 2 2" xfId="675" xr:uid="{00000000-0005-0000-0000-0000A8020000}"/>
    <cellStyle name="Separador de milhares 8 2 2 2" xfId="676" xr:uid="{00000000-0005-0000-0000-0000A9020000}"/>
    <cellStyle name="Separador de milhares 8 2 3" xfId="677" xr:uid="{00000000-0005-0000-0000-0000AA020000}"/>
    <cellStyle name="Separador de milhares 8 3" xfId="678" xr:uid="{00000000-0005-0000-0000-0000AB020000}"/>
    <cellStyle name="Separador de milhares 8 3 2" xfId="679" xr:uid="{00000000-0005-0000-0000-0000AC020000}"/>
    <cellStyle name="Separador de milhares 8 4" xfId="680" xr:uid="{00000000-0005-0000-0000-0000AD020000}"/>
    <cellStyle name="Separador de milhares 8 4 2" xfId="681" xr:uid="{00000000-0005-0000-0000-0000AE020000}"/>
    <cellStyle name="Separador de milhares 8 5" xfId="682" xr:uid="{00000000-0005-0000-0000-0000AF020000}"/>
    <cellStyle name="Separador de milhares 9" xfId="683" xr:uid="{00000000-0005-0000-0000-0000B0020000}"/>
    <cellStyle name="Separador de milhares_ELETRICA_2 2" xfId="684" xr:uid="{00000000-0005-0000-0000-0000B1020000}"/>
    <cellStyle name="Separador de milhares_ELETRICA_2 2 2" xfId="685" xr:uid="{00000000-0005-0000-0000-0000B2020000}"/>
    <cellStyle name="subhead" xfId="686" xr:uid="{00000000-0005-0000-0000-0000B3020000}"/>
    <cellStyle name="Texto de Aviso 2" xfId="687" xr:uid="{00000000-0005-0000-0000-0000B4020000}"/>
    <cellStyle name="Texto de Aviso 2 2" xfId="688" xr:uid="{00000000-0005-0000-0000-0000B5020000}"/>
    <cellStyle name="Texto de Aviso 2_AQPNG_ORC_R01_2013_11_22(OBRA COMPLETA) 29112013-2" xfId="689" xr:uid="{00000000-0005-0000-0000-0000B6020000}"/>
    <cellStyle name="Texto Explicativo 2" xfId="690" xr:uid="{00000000-0005-0000-0000-0000B7020000}"/>
    <cellStyle name="Texto Explicativo 2 2" xfId="691" xr:uid="{00000000-0005-0000-0000-0000B8020000}"/>
    <cellStyle name="Texto Explicativo 2_AQPNG_ORC_R01_2013_11_22(OBRA COMPLETA) 29112013-2" xfId="692" xr:uid="{00000000-0005-0000-0000-0000B9020000}"/>
    <cellStyle name="Título 1 2" xfId="693" xr:uid="{00000000-0005-0000-0000-0000BA020000}"/>
    <cellStyle name="Título 1 3" xfId="694" xr:uid="{00000000-0005-0000-0000-0000BB020000}"/>
    <cellStyle name="Título 2 2" xfId="695" xr:uid="{00000000-0005-0000-0000-0000BC020000}"/>
    <cellStyle name="Título 2 3" xfId="696" xr:uid="{00000000-0005-0000-0000-0000BD020000}"/>
    <cellStyle name="Título 3 2" xfId="697" xr:uid="{00000000-0005-0000-0000-0000BE020000}"/>
    <cellStyle name="Título 3 3" xfId="698" xr:uid="{00000000-0005-0000-0000-0000BF020000}"/>
    <cellStyle name="Título 4 2" xfId="699" xr:uid="{00000000-0005-0000-0000-0000C0020000}"/>
    <cellStyle name="Título 4 3" xfId="700" xr:uid="{00000000-0005-0000-0000-0000C1020000}"/>
    <cellStyle name="Título 5" xfId="701" xr:uid="{00000000-0005-0000-0000-0000C2020000}"/>
    <cellStyle name="Título 5 2" xfId="702" xr:uid="{00000000-0005-0000-0000-0000C3020000}"/>
    <cellStyle name="Título 5 3" xfId="703" xr:uid="{00000000-0005-0000-0000-0000C4020000}"/>
    <cellStyle name="Título 5_AQPNG_ORC_R01_2013_11_22(OBRA COMPLETA) 29112013-2" xfId="704" xr:uid="{00000000-0005-0000-0000-0000C5020000}"/>
    <cellStyle name="Título 6" xfId="705" xr:uid="{00000000-0005-0000-0000-0000C6020000}"/>
    <cellStyle name="Título 7" xfId="706" xr:uid="{00000000-0005-0000-0000-0000C7020000}"/>
    <cellStyle name="Total 2" xfId="707" xr:uid="{00000000-0005-0000-0000-0000C8020000}"/>
    <cellStyle name="Total 2 2" xfId="708" xr:uid="{00000000-0005-0000-0000-0000C9020000}"/>
    <cellStyle name="Total 2 2 2" xfId="709" xr:uid="{00000000-0005-0000-0000-0000CA020000}"/>
    <cellStyle name="Total 2 2_CÁLCULO DE HORAS - tabela MARÇO 2014" xfId="710" xr:uid="{00000000-0005-0000-0000-0000CB020000}"/>
    <cellStyle name="Total 2 3" xfId="711" xr:uid="{00000000-0005-0000-0000-0000CC020000}"/>
    <cellStyle name="Total 2 3 2" xfId="712" xr:uid="{00000000-0005-0000-0000-0000CD020000}"/>
    <cellStyle name="Total 2 3_CÁLCULO DE HORAS - tabela MARÇO 2014" xfId="713" xr:uid="{00000000-0005-0000-0000-0000CE020000}"/>
    <cellStyle name="Total 2 4" xfId="714" xr:uid="{00000000-0005-0000-0000-0000CF020000}"/>
    <cellStyle name="Total 2_AQPNG_ORC_R01_2013_11_22(OBRA COMPLETA) 29112013-2" xfId="715" xr:uid="{00000000-0005-0000-0000-0000D0020000}"/>
    <cellStyle name="Total 3" xfId="716" xr:uid="{00000000-0005-0000-0000-0000D1020000}"/>
    <cellStyle name="Total 3 2" xfId="717" xr:uid="{00000000-0005-0000-0000-0000D2020000}"/>
    <cellStyle name="Total 3_CÁLCULO DE HORAS - tabela MARÇO 2014" xfId="718" xr:uid="{00000000-0005-0000-0000-0000D3020000}"/>
    <cellStyle name="Verificar Célula" xfId="719" xr:uid="{00000000-0005-0000-0000-0000D4020000}"/>
    <cellStyle name="Verificar Célula 2" xfId="720" xr:uid="{00000000-0005-0000-0000-0000D5020000}"/>
    <cellStyle name="Vírgula 10" xfId="721" xr:uid="{00000000-0005-0000-0000-0000D6020000}"/>
    <cellStyle name="Vírgula 11" xfId="722" xr:uid="{00000000-0005-0000-0000-0000D7020000}"/>
    <cellStyle name="Vírgula 2" xfId="723" xr:uid="{00000000-0005-0000-0000-0000D8020000}"/>
    <cellStyle name="Vírgula 2 10" xfId="724" xr:uid="{00000000-0005-0000-0000-0000D9020000}"/>
    <cellStyle name="Vírgula 2 2" xfId="725" xr:uid="{00000000-0005-0000-0000-0000DA020000}"/>
    <cellStyle name="Vírgula 2 2 2" xfId="726" xr:uid="{00000000-0005-0000-0000-0000DB020000}"/>
    <cellStyle name="Vírgula 2 2 2 2" xfId="727" xr:uid="{00000000-0005-0000-0000-0000DC020000}"/>
    <cellStyle name="Vírgula 2 2 2 2 2" xfId="728" xr:uid="{00000000-0005-0000-0000-0000DD020000}"/>
    <cellStyle name="Vírgula 2 2 3" xfId="729" xr:uid="{00000000-0005-0000-0000-0000DE020000}"/>
    <cellStyle name="Vírgula 2 2_AQPNG_ORC_R01_2013_11_22(OBRA COMPLETA) 29112013-2" xfId="730" xr:uid="{00000000-0005-0000-0000-0000DF020000}"/>
    <cellStyle name="Vírgula 2 3" xfId="731" xr:uid="{00000000-0005-0000-0000-0000E0020000}"/>
    <cellStyle name="Vírgula 2 3 2" xfId="732" xr:uid="{00000000-0005-0000-0000-0000E1020000}"/>
    <cellStyle name="Vírgula 2 3_CÁLCULO DE HORAS - tabela MARÇO 2014" xfId="733" xr:uid="{00000000-0005-0000-0000-0000E2020000}"/>
    <cellStyle name="Vírgula 2 4" xfId="734" xr:uid="{00000000-0005-0000-0000-0000E3020000}"/>
    <cellStyle name="Vírgula 2 5" xfId="735" xr:uid="{00000000-0005-0000-0000-0000E4020000}"/>
    <cellStyle name="Vírgula 2 6" xfId="736" xr:uid="{00000000-0005-0000-0000-0000E5020000}"/>
    <cellStyle name="Vírgula 2 7" xfId="737" xr:uid="{00000000-0005-0000-0000-0000E6020000}"/>
    <cellStyle name="Vírgula 2 8" xfId="738" xr:uid="{00000000-0005-0000-0000-0000E7020000}"/>
    <cellStyle name="Vírgula 2 9" xfId="739" xr:uid="{00000000-0005-0000-0000-0000E8020000}"/>
    <cellStyle name="Vírgula 2_AQPNG_ORC_R01_2013_11_22(OBRA COMPLETA) 29112013-2" xfId="740" xr:uid="{00000000-0005-0000-0000-0000E9020000}"/>
    <cellStyle name="Vírgula 3" xfId="741" xr:uid="{00000000-0005-0000-0000-0000EA020000}"/>
    <cellStyle name="Vírgula 3 2" xfId="742" xr:uid="{00000000-0005-0000-0000-0000EB020000}"/>
    <cellStyle name="Vírgula 3_AQPNG_ORC_R01_2013_11_22(OBRA COMPLETA) 29112013-2" xfId="743" xr:uid="{00000000-0005-0000-0000-0000EC020000}"/>
    <cellStyle name="Vírgula 4" xfId="744" xr:uid="{00000000-0005-0000-0000-0000ED020000}"/>
    <cellStyle name="Vírgula 4 2" xfId="745" xr:uid="{00000000-0005-0000-0000-0000EE020000}"/>
    <cellStyle name="Vírgula 4 2 2" xfId="746" xr:uid="{00000000-0005-0000-0000-0000EF020000}"/>
    <cellStyle name="Vírgula 4 2 3" xfId="747" xr:uid="{00000000-0005-0000-0000-0000F0020000}"/>
    <cellStyle name="Vírgula 4 3" xfId="748" xr:uid="{00000000-0005-0000-0000-0000F1020000}"/>
    <cellStyle name="Vírgula 4 4" xfId="749" xr:uid="{00000000-0005-0000-0000-0000F2020000}"/>
    <cellStyle name="Vírgula 4_AQPNG_ORC_R01_2013_11_22(OBRA COMPLETA) 29112013-2" xfId="750" xr:uid="{00000000-0005-0000-0000-0000F3020000}"/>
    <cellStyle name="Vírgula 5" xfId="751" xr:uid="{00000000-0005-0000-0000-0000F4020000}"/>
    <cellStyle name="Vírgula 5 2" xfId="752" xr:uid="{00000000-0005-0000-0000-0000F5020000}"/>
    <cellStyle name="Vírgula 5_AQPNG_ORC_R01_2013_11_22(OBRA COMPLETA) 29112013-2" xfId="753" xr:uid="{00000000-0005-0000-0000-0000F6020000}"/>
    <cellStyle name="Vírgula 6" xfId="754" xr:uid="{00000000-0005-0000-0000-0000F7020000}"/>
    <cellStyle name="Vírgula 6 2" xfId="755" xr:uid="{00000000-0005-0000-0000-0000F8020000}"/>
    <cellStyle name="Vírgula 6 2 2" xfId="756" xr:uid="{00000000-0005-0000-0000-0000F9020000}"/>
    <cellStyle name="Vírgula 6 2 2 2" xfId="757" xr:uid="{00000000-0005-0000-0000-0000FA020000}"/>
    <cellStyle name="Vírgula 6 2 3" xfId="758" xr:uid="{00000000-0005-0000-0000-0000FB020000}"/>
    <cellStyle name="Vírgula 6 2 4" xfId="759" xr:uid="{00000000-0005-0000-0000-0000FC020000}"/>
    <cellStyle name="Vírgula 6 3" xfId="760" xr:uid="{00000000-0005-0000-0000-0000FD020000}"/>
    <cellStyle name="Vírgula 6 4" xfId="761" xr:uid="{00000000-0005-0000-0000-0000FE020000}"/>
    <cellStyle name="Vírgula 6 4 2" xfId="762" xr:uid="{00000000-0005-0000-0000-0000FF020000}"/>
    <cellStyle name="Vírgula 6 5" xfId="763" xr:uid="{00000000-0005-0000-0000-000000030000}"/>
    <cellStyle name="Vírgula 6 6" xfId="764" xr:uid="{00000000-0005-0000-0000-000001030000}"/>
    <cellStyle name="Vírgula 6_CÁLCULO DE HORAS - tabela MARÇO 2014" xfId="765" xr:uid="{00000000-0005-0000-0000-000002030000}"/>
    <cellStyle name="Vírgula 7" xfId="766" xr:uid="{00000000-0005-0000-0000-000003030000}"/>
    <cellStyle name="Vírgula 8" xfId="767" xr:uid="{00000000-0005-0000-0000-000004030000}"/>
    <cellStyle name="Vírgula 9" xfId="768" xr:uid="{00000000-0005-0000-0000-00000503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397"/>
  <sheetViews>
    <sheetView tabSelected="1" zoomScale="90" zoomScaleNormal="90" workbookViewId="0">
      <pane ySplit="11" topLeftCell="A830" activePane="bottomLeft" state="frozen"/>
      <selection activeCell="D32" activeCellId="4" sqref="D28 B32 C31 G28 D32"/>
      <selection pane="bottomLeft" activeCell="A4" sqref="A4:M4"/>
    </sheetView>
  </sheetViews>
  <sheetFormatPr defaultRowHeight="15"/>
  <cols>
    <col min="2" max="2" width="64.7109375" customWidth="1"/>
    <col min="4" max="4" width="12.28515625" bestFit="1" customWidth="1"/>
    <col min="5" max="5" width="9.85546875" bestFit="1" customWidth="1"/>
    <col min="6" max="6" width="9.42578125" bestFit="1" customWidth="1"/>
    <col min="7" max="7" width="13.140625" customWidth="1"/>
    <col min="8" max="8" width="9.85546875" bestFit="1" customWidth="1"/>
    <col min="9" max="9" width="10" bestFit="1" customWidth="1"/>
    <col min="10" max="10" width="12.85546875" customWidth="1"/>
    <col min="11" max="11" width="14" customWidth="1"/>
    <col min="12" max="12" width="14.42578125" bestFit="1" customWidth="1"/>
    <col min="13" max="13" width="20.7109375" customWidth="1"/>
    <col min="14" max="52" width="9.140625" style="6"/>
    <col min="53" max="71" width="9.140625" style="7"/>
  </cols>
  <sheetData>
    <row r="1" spans="1:13" ht="15.75">
      <c r="A1" s="102" t="s">
        <v>35</v>
      </c>
      <c r="B1" s="102"/>
      <c r="C1" s="102"/>
      <c r="D1" s="102"/>
      <c r="E1" s="102"/>
      <c r="F1" s="102"/>
      <c r="G1" s="102"/>
      <c r="H1" s="102"/>
      <c r="I1" s="102"/>
      <c r="J1" s="102"/>
      <c r="K1" s="102"/>
      <c r="L1" s="102"/>
      <c r="M1" s="102"/>
    </row>
    <row r="2" spans="1:13">
      <c r="A2" s="113" t="s">
        <v>157</v>
      </c>
      <c r="B2" s="113"/>
      <c r="C2" s="113"/>
      <c r="D2" s="113"/>
      <c r="E2" s="113"/>
      <c r="F2" s="113"/>
      <c r="G2" s="113"/>
      <c r="H2" s="113"/>
      <c r="I2" s="113"/>
      <c r="J2" s="113"/>
      <c r="K2" s="113"/>
      <c r="L2" s="113"/>
      <c r="M2" s="113"/>
    </row>
    <row r="3" spans="1:13">
      <c r="A3" s="113" t="s">
        <v>183</v>
      </c>
      <c r="B3" s="113"/>
      <c r="C3" s="113"/>
      <c r="D3" s="113"/>
      <c r="E3" s="113"/>
      <c r="F3" s="113"/>
      <c r="G3" s="113"/>
      <c r="H3" s="113"/>
      <c r="I3" s="113"/>
      <c r="J3" s="113"/>
      <c r="K3" s="113"/>
      <c r="L3" s="113"/>
      <c r="M3" s="113"/>
    </row>
    <row r="4" spans="1:13" ht="15" customHeight="1">
      <c r="A4" s="103" t="s">
        <v>64</v>
      </c>
      <c r="B4" s="103"/>
      <c r="C4" s="103"/>
      <c r="D4" s="103"/>
      <c r="E4" s="103"/>
      <c r="F4" s="103"/>
      <c r="G4" s="103"/>
      <c r="H4" s="103"/>
      <c r="I4" s="103"/>
      <c r="J4" s="103"/>
      <c r="K4" s="103"/>
      <c r="L4" s="103"/>
      <c r="M4" s="103"/>
    </row>
    <row r="5" spans="1:13" ht="15.75" customHeight="1" thickBot="1">
      <c r="A5" s="103" t="s">
        <v>65</v>
      </c>
      <c r="B5" s="103"/>
      <c r="C5" s="103"/>
      <c r="D5" s="103"/>
      <c r="E5" s="103"/>
      <c r="F5" s="103"/>
      <c r="G5" s="103"/>
      <c r="H5" s="103"/>
      <c r="I5" s="103"/>
      <c r="J5" s="103"/>
      <c r="K5" s="103"/>
      <c r="L5" s="103"/>
      <c r="M5" s="103"/>
    </row>
    <row r="6" spans="1:13" ht="15.75" thickBot="1">
      <c r="A6" s="15"/>
      <c r="B6" s="16" t="s">
        <v>158</v>
      </c>
      <c r="C6" s="17"/>
      <c r="D6" s="18"/>
      <c r="E6" s="104"/>
      <c r="F6" s="104"/>
      <c r="G6" s="104"/>
      <c r="H6" s="105"/>
      <c r="I6" s="19" t="s">
        <v>30</v>
      </c>
      <c r="J6" s="20">
        <f>BDI!C20</f>
        <v>0</v>
      </c>
      <c r="K6" s="21"/>
      <c r="L6" s="21"/>
      <c r="M6" s="22"/>
    </row>
    <row r="7" spans="1:13">
      <c r="A7" s="15"/>
      <c r="B7" s="16"/>
      <c r="C7" s="17"/>
      <c r="D7" s="18"/>
      <c r="E7" s="65"/>
      <c r="F7" s="65"/>
      <c r="G7" s="65"/>
      <c r="H7" s="65"/>
      <c r="I7" s="22"/>
      <c r="J7" s="90"/>
      <c r="K7" s="21"/>
      <c r="L7" s="21"/>
      <c r="M7" s="22"/>
    </row>
    <row r="8" spans="1:13" ht="28.5" customHeight="1">
      <c r="A8" s="15"/>
      <c r="B8" s="16"/>
      <c r="C8" s="17"/>
      <c r="D8" s="18"/>
      <c r="E8" s="65"/>
      <c r="F8" s="65"/>
      <c r="G8" s="65"/>
      <c r="H8" s="65"/>
      <c r="I8" s="22"/>
      <c r="J8" s="90"/>
      <c r="K8" s="21"/>
      <c r="L8" s="21"/>
      <c r="M8" s="22"/>
    </row>
    <row r="9" spans="1:13" ht="15.75" thickBot="1">
      <c r="A9" s="23"/>
      <c r="B9" s="24"/>
      <c r="C9" s="25"/>
      <c r="D9" s="26"/>
      <c r="E9" s="27"/>
      <c r="F9" s="27"/>
      <c r="G9" s="27"/>
      <c r="H9" s="27"/>
      <c r="I9" s="27"/>
      <c r="J9" s="27"/>
      <c r="K9" s="27"/>
      <c r="L9" s="27"/>
      <c r="M9" s="41" t="s">
        <v>69</v>
      </c>
    </row>
    <row r="10" spans="1:13" ht="15" customHeight="1">
      <c r="A10" s="106" t="s">
        <v>0</v>
      </c>
      <c r="B10" s="108" t="s">
        <v>1</v>
      </c>
      <c r="C10" s="108" t="s">
        <v>2</v>
      </c>
      <c r="D10" s="110" t="s">
        <v>3</v>
      </c>
      <c r="E10" s="112" t="s">
        <v>4</v>
      </c>
      <c r="F10" s="112"/>
      <c r="G10" s="112"/>
      <c r="H10" s="112"/>
      <c r="I10" s="112"/>
      <c r="J10" s="112"/>
      <c r="K10" s="112"/>
      <c r="L10" s="112"/>
      <c r="M10" s="112"/>
    </row>
    <row r="11" spans="1:13" ht="36">
      <c r="A11" s="107"/>
      <c r="B11" s="109"/>
      <c r="C11" s="109"/>
      <c r="D11" s="111"/>
      <c r="E11" s="66" t="s">
        <v>6</v>
      </c>
      <c r="F11" s="66" t="s">
        <v>5</v>
      </c>
      <c r="G11" s="66" t="s">
        <v>38</v>
      </c>
      <c r="H11" s="66" t="s">
        <v>7</v>
      </c>
      <c r="I11" s="66" t="s">
        <v>9</v>
      </c>
      <c r="J11" s="66" t="s">
        <v>8</v>
      </c>
      <c r="K11" s="66" t="s">
        <v>39</v>
      </c>
      <c r="L11" s="66" t="s">
        <v>10</v>
      </c>
      <c r="M11" s="66" t="s">
        <v>11</v>
      </c>
    </row>
    <row r="12" spans="1:13">
      <c r="A12" s="84" t="s">
        <v>13</v>
      </c>
      <c r="B12" s="119" t="s">
        <v>169</v>
      </c>
      <c r="C12" s="119"/>
      <c r="D12" s="119"/>
      <c r="E12" s="119"/>
      <c r="F12" s="119"/>
      <c r="G12" s="119"/>
      <c r="H12" s="119"/>
      <c r="I12" s="119"/>
      <c r="J12" s="119"/>
      <c r="K12" s="28"/>
      <c r="L12" s="29">
        <f>SUM(L13:L33)</f>
        <v>0</v>
      </c>
      <c r="M12" s="29">
        <f>SUM(M13:M33)</f>
        <v>0</v>
      </c>
    </row>
    <row r="13" spans="1:13">
      <c r="A13" s="85" t="s">
        <v>14</v>
      </c>
      <c r="B13" s="67" t="s">
        <v>159</v>
      </c>
      <c r="C13" s="68" t="s">
        <v>75</v>
      </c>
      <c r="D13" s="98">
        <v>1</v>
      </c>
      <c r="E13" s="69"/>
      <c r="F13" s="69"/>
      <c r="G13" s="69"/>
      <c r="H13" s="70">
        <f>SUM(E13:G13)</f>
        <v>0</v>
      </c>
      <c r="I13" s="71">
        <f>D13*E13</f>
        <v>0</v>
      </c>
      <c r="J13" s="71">
        <f>D13*F13</f>
        <v>0</v>
      </c>
      <c r="K13" s="71">
        <f>D13*G13</f>
        <v>0</v>
      </c>
      <c r="L13" s="70">
        <f>SUM(I13:K13)</f>
        <v>0</v>
      </c>
      <c r="M13" s="70">
        <f>ROUND((L13*$J$6)+L13,2)</f>
        <v>0</v>
      </c>
    </row>
    <row r="14" spans="1:13">
      <c r="A14" s="85" t="s">
        <v>15</v>
      </c>
      <c r="B14" s="67" t="s">
        <v>935</v>
      </c>
      <c r="C14" s="68" t="s">
        <v>78</v>
      </c>
      <c r="D14" s="98">
        <v>1</v>
      </c>
      <c r="E14" s="69"/>
      <c r="F14" s="69"/>
      <c r="G14" s="69"/>
      <c r="H14" s="70">
        <f t="shared" ref="H14:H22" si="0">SUM(E14:G14)</f>
        <v>0</v>
      </c>
      <c r="I14" s="71">
        <f t="shared" ref="I14:I22" si="1">D14*E14</f>
        <v>0</v>
      </c>
      <c r="J14" s="71">
        <f t="shared" ref="J14:J22" si="2">D14*F14</f>
        <v>0</v>
      </c>
      <c r="K14" s="71">
        <f t="shared" ref="K14:K22" si="3">D14*G14</f>
        <v>0</v>
      </c>
      <c r="L14" s="70">
        <f t="shared" ref="L14:L22" si="4">SUM(I14:K14)</f>
        <v>0</v>
      </c>
      <c r="M14" s="70">
        <f t="shared" ref="M14:M22" si="5">ROUND((L14*$J$6)+L14,2)</f>
        <v>0</v>
      </c>
    </row>
    <row r="15" spans="1:13" ht="24">
      <c r="A15" s="85" t="s">
        <v>16</v>
      </c>
      <c r="B15" s="67" t="s">
        <v>160</v>
      </c>
      <c r="C15" s="68" t="s">
        <v>78</v>
      </c>
      <c r="D15" s="98">
        <v>1</v>
      </c>
      <c r="E15" s="69"/>
      <c r="F15" s="69"/>
      <c r="G15" s="69"/>
      <c r="H15" s="70">
        <f t="shared" si="0"/>
        <v>0</v>
      </c>
      <c r="I15" s="71">
        <f t="shared" si="1"/>
        <v>0</v>
      </c>
      <c r="J15" s="71">
        <f t="shared" si="2"/>
        <v>0</v>
      </c>
      <c r="K15" s="71">
        <f t="shared" si="3"/>
        <v>0</v>
      </c>
      <c r="L15" s="70">
        <f t="shared" si="4"/>
        <v>0</v>
      </c>
      <c r="M15" s="70">
        <f t="shared" si="5"/>
        <v>0</v>
      </c>
    </row>
    <row r="16" spans="1:13" ht="24">
      <c r="A16" s="85" t="s">
        <v>88</v>
      </c>
      <c r="B16" s="67" t="s">
        <v>161</v>
      </c>
      <c r="C16" s="68" t="s">
        <v>78</v>
      </c>
      <c r="D16" s="98">
        <v>1</v>
      </c>
      <c r="E16" s="69"/>
      <c r="F16" s="69"/>
      <c r="G16" s="69"/>
      <c r="H16" s="70">
        <f t="shared" si="0"/>
        <v>0</v>
      </c>
      <c r="I16" s="71">
        <f t="shared" si="1"/>
        <v>0</v>
      </c>
      <c r="J16" s="71">
        <f t="shared" si="2"/>
        <v>0</v>
      </c>
      <c r="K16" s="71">
        <f t="shared" si="3"/>
        <v>0</v>
      </c>
      <c r="L16" s="70">
        <f t="shared" si="4"/>
        <v>0</v>
      </c>
      <c r="M16" s="70">
        <f t="shared" si="5"/>
        <v>0</v>
      </c>
    </row>
    <row r="17" spans="1:13" ht="24">
      <c r="A17" s="85" t="s">
        <v>90</v>
      </c>
      <c r="B17" s="67" t="s">
        <v>162</v>
      </c>
      <c r="C17" s="68" t="s">
        <v>78</v>
      </c>
      <c r="D17" s="98">
        <v>1</v>
      </c>
      <c r="E17" s="69"/>
      <c r="F17" s="69"/>
      <c r="G17" s="69"/>
      <c r="H17" s="70">
        <f t="shared" si="0"/>
        <v>0</v>
      </c>
      <c r="I17" s="71">
        <f t="shared" si="1"/>
        <v>0</v>
      </c>
      <c r="J17" s="71">
        <f t="shared" si="2"/>
        <v>0</v>
      </c>
      <c r="K17" s="71">
        <f t="shared" si="3"/>
        <v>0</v>
      </c>
      <c r="L17" s="70">
        <f t="shared" si="4"/>
        <v>0</v>
      </c>
      <c r="M17" s="70">
        <f t="shared" si="5"/>
        <v>0</v>
      </c>
    </row>
    <row r="18" spans="1:13" ht="24">
      <c r="A18" s="85" t="s">
        <v>91</v>
      </c>
      <c r="B18" s="67" t="s">
        <v>163</v>
      </c>
      <c r="C18" s="68" t="s">
        <v>78</v>
      </c>
      <c r="D18" s="98">
        <v>1</v>
      </c>
      <c r="E18" s="69"/>
      <c r="F18" s="69"/>
      <c r="G18" s="69"/>
      <c r="H18" s="70">
        <f t="shared" si="0"/>
        <v>0</v>
      </c>
      <c r="I18" s="71">
        <f t="shared" si="1"/>
        <v>0</v>
      </c>
      <c r="J18" s="71">
        <f t="shared" si="2"/>
        <v>0</v>
      </c>
      <c r="K18" s="71">
        <f t="shared" si="3"/>
        <v>0</v>
      </c>
      <c r="L18" s="70">
        <f t="shared" si="4"/>
        <v>0</v>
      </c>
      <c r="M18" s="70">
        <f t="shared" si="5"/>
        <v>0</v>
      </c>
    </row>
    <row r="19" spans="1:13">
      <c r="A19" s="85" t="s">
        <v>92</v>
      </c>
      <c r="B19" s="67" t="s">
        <v>934</v>
      </c>
      <c r="C19" s="68" t="s">
        <v>75</v>
      </c>
      <c r="D19" s="98">
        <v>100</v>
      </c>
      <c r="E19" s="69"/>
      <c r="F19" s="69"/>
      <c r="G19" s="69"/>
      <c r="H19" s="70">
        <f t="shared" si="0"/>
        <v>0</v>
      </c>
      <c r="I19" s="71">
        <f t="shared" si="1"/>
        <v>0</v>
      </c>
      <c r="J19" s="71">
        <f t="shared" si="2"/>
        <v>0</v>
      </c>
      <c r="K19" s="71">
        <f t="shared" si="3"/>
        <v>0</v>
      </c>
      <c r="L19" s="70">
        <f t="shared" si="4"/>
        <v>0</v>
      </c>
      <c r="M19" s="70">
        <f t="shared" si="5"/>
        <v>0</v>
      </c>
    </row>
    <row r="20" spans="1:13" ht="24">
      <c r="A20" s="85" t="s">
        <v>125</v>
      </c>
      <c r="B20" s="67" t="s">
        <v>164</v>
      </c>
      <c r="C20" s="68" t="s">
        <v>78</v>
      </c>
      <c r="D20" s="98">
        <v>1</v>
      </c>
      <c r="E20" s="69"/>
      <c r="F20" s="69"/>
      <c r="G20" s="69"/>
      <c r="H20" s="70">
        <f t="shared" si="0"/>
        <v>0</v>
      </c>
      <c r="I20" s="71">
        <f t="shared" si="1"/>
        <v>0</v>
      </c>
      <c r="J20" s="71">
        <f t="shared" si="2"/>
        <v>0</v>
      </c>
      <c r="K20" s="71">
        <f t="shared" si="3"/>
        <v>0</v>
      </c>
      <c r="L20" s="70">
        <f t="shared" si="4"/>
        <v>0</v>
      </c>
      <c r="M20" s="70">
        <f t="shared" si="5"/>
        <v>0</v>
      </c>
    </row>
    <row r="21" spans="1:13" ht="48">
      <c r="A21" s="85" t="s">
        <v>170</v>
      </c>
      <c r="B21" s="67" t="s">
        <v>933</v>
      </c>
      <c r="C21" s="68" t="s">
        <v>78</v>
      </c>
      <c r="D21" s="98">
        <v>1</v>
      </c>
      <c r="E21" s="69"/>
      <c r="F21" s="69"/>
      <c r="G21" s="69"/>
      <c r="H21" s="70">
        <f t="shared" si="0"/>
        <v>0</v>
      </c>
      <c r="I21" s="71">
        <f t="shared" si="1"/>
        <v>0</v>
      </c>
      <c r="J21" s="71">
        <f t="shared" si="2"/>
        <v>0</v>
      </c>
      <c r="K21" s="71">
        <f t="shared" si="3"/>
        <v>0</v>
      </c>
      <c r="L21" s="70">
        <f t="shared" si="4"/>
        <v>0</v>
      </c>
      <c r="M21" s="70">
        <f t="shared" si="5"/>
        <v>0</v>
      </c>
    </row>
    <row r="22" spans="1:13">
      <c r="A22" s="85" t="s">
        <v>171</v>
      </c>
      <c r="B22" s="67" t="s">
        <v>165</v>
      </c>
      <c r="C22" s="68" t="s">
        <v>179</v>
      </c>
      <c r="D22" s="98">
        <v>12</v>
      </c>
      <c r="E22" s="69"/>
      <c r="F22" s="69"/>
      <c r="G22" s="69"/>
      <c r="H22" s="70">
        <f t="shared" si="0"/>
        <v>0</v>
      </c>
      <c r="I22" s="71">
        <f t="shared" si="1"/>
        <v>0</v>
      </c>
      <c r="J22" s="71">
        <f t="shared" si="2"/>
        <v>0</v>
      </c>
      <c r="K22" s="71">
        <f t="shared" si="3"/>
        <v>0</v>
      </c>
      <c r="L22" s="70">
        <f t="shared" si="4"/>
        <v>0</v>
      </c>
      <c r="M22" s="70">
        <f t="shared" si="5"/>
        <v>0</v>
      </c>
    </row>
    <row r="23" spans="1:13" ht="26.25" customHeight="1">
      <c r="A23" s="85" t="s">
        <v>172</v>
      </c>
      <c r="B23" s="72" t="s">
        <v>166</v>
      </c>
      <c r="C23" s="73" t="s">
        <v>179</v>
      </c>
      <c r="D23" s="99">
        <v>10</v>
      </c>
      <c r="E23" s="74"/>
      <c r="F23" s="69"/>
      <c r="G23" s="69"/>
      <c r="H23" s="70">
        <f t="shared" ref="H23:H33" si="6">SUM(E23:G23)</f>
        <v>0</v>
      </c>
      <c r="I23" s="71">
        <f t="shared" ref="I23:I33" si="7">D23*E23</f>
        <v>0</v>
      </c>
      <c r="J23" s="71">
        <f t="shared" ref="J23:J33" si="8">D23*F23</f>
        <v>0</v>
      </c>
      <c r="K23" s="71">
        <f t="shared" ref="K23:K33" si="9">D23*G23</f>
        <v>0</v>
      </c>
      <c r="L23" s="70">
        <f t="shared" ref="L23:L33" si="10">SUM(I23:K23)</f>
        <v>0</v>
      </c>
      <c r="M23" s="70">
        <f t="shared" ref="M23:M33" si="11">ROUND((L23*$J$6)+L23,2)</f>
        <v>0</v>
      </c>
    </row>
    <row r="24" spans="1:13">
      <c r="A24" s="85" t="s">
        <v>173</v>
      </c>
      <c r="B24" s="72" t="s">
        <v>167</v>
      </c>
      <c r="C24" s="73" t="s">
        <v>89</v>
      </c>
      <c r="D24" s="99">
        <v>10</v>
      </c>
      <c r="E24" s="74"/>
      <c r="F24" s="69"/>
      <c r="G24" s="69"/>
      <c r="H24" s="70">
        <f t="shared" si="6"/>
        <v>0</v>
      </c>
      <c r="I24" s="71">
        <f t="shared" si="7"/>
        <v>0</v>
      </c>
      <c r="J24" s="71">
        <f t="shared" si="8"/>
        <v>0</v>
      </c>
      <c r="K24" s="71">
        <f t="shared" si="9"/>
        <v>0</v>
      </c>
      <c r="L24" s="70">
        <f t="shared" si="10"/>
        <v>0</v>
      </c>
      <c r="M24" s="70">
        <f t="shared" si="11"/>
        <v>0</v>
      </c>
    </row>
    <row r="25" spans="1:13">
      <c r="A25" s="85" t="s">
        <v>174</v>
      </c>
      <c r="B25" s="72" t="s">
        <v>168</v>
      </c>
      <c r="C25" s="73" t="s">
        <v>179</v>
      </c>
      <c r="D25" s="99">
        <v>10</v>
      </c>
      <c r="E25" s="74"/>
      <c r="F25" s="69"/>
      <c r="G25" s="69"/>
      <c r="H25" s="70">
        <f t="shared" si="6"/>
        <v>0</v>
      </c>
      <c r="I25" s="71">
        <f t="shared" si="7"/>
        <v>0</v>
      </c>
      <c r="J25" s="71">
        <f t="shared" si="8"/>
        <v>0</v>
      </c>
      <c r="K25" s="71">
        <f t="shared" si="9"/>
        <v>0</v>
      </c>
      <c r="L25" s="70">
        <f t="shared" si="10"/>
        <v>0</v>
      </c>
      <c r="M25" s="70">
        <f t="shared" si="11"/>
        <v>0</v>
      </c>
    </row>
    <row r="26" spans="1:13" ht="24">
      <c r="A26" s="85" t="s">
        <v>175</v>
      </c>
      <c r="B26" s="72" t="s">
        <v>833</v>
      </c>
      <c r="C26" s="73" t="s">
        <v>79</v>
      </c>
      <c r="D26" s="99">
        <v>189</v>
      </c>
      <c r="E26" s="74"/>
      <c r="F26" s="69"/>
      <c r="G26" s="69"/>
      <c r="H26" s="70">
        <f t="shared" si="6"/>
        <v>0</v>
      </c>
      <c r="I26" s="71">
        <f t="shared" si="7"/>
        <v>0</v>
      </c>
      <c r="J26" s="71">
        <f t="shared" si="8"/>
        <v>0</v>
      </c>
      <c r="K26" s="71">
        <f t="shared" si="9"/>
        <v>0</v>
      </c>
      <c r="L26" s="70">
        <f t="shared" si="10"/>
        <v>0</v>
      </c>
      <c r="M26" s="70">
        <f t="shared" si="11"/>
        <v>0</v>
      </c>
    </row>
    <row r="27" spans="1:13" ht="36">
      <c r="A27" s="85" t="s">
        <v>176</v>
      </c>
      <c r="B27" s="72" t="s">
        <v>834</v>
      </c>
      <c r="C27" s="73" t="s">
        <v>75</v>
      </c>
      <c r="D27" s="99">
        <v>100</v>
      </c>
      <c r="E27" s="74"/>
      <c r="F27" s="69"/>
      <c r="G27" s="69"/>
      <c r="H27" s="70">
        <f t="shared" si="6"/>
        <v>0</v>
      </c>
      <c r="I27" s="71">
        <f t="shared" si="7"/>
        <v>0</v>
      </c>
      <c r="J27" s="71">
        <f t="shared" si="8"/>
        <v>0</v>
      </c>
      <c r="K27" s="71">
        <f t="shared" si="9"/>
        <v>0</v>
      </c>
      <c r="L27" s="70">
        <f t="shared" si="10"/>
        <v>0</v>
      </c>
      <c r="M27" s="70">
        <f t="shared" si="11"/>
        <v>0</v>
      </c>
    </row>
    <row r="28" spans="1:13" ht="24">
      <c r="A28" s="85" t="s">
        <v>177</v>
      </c>
      <c r="B28" s="72" t="s">
        <v>932</v>
      </c>
      <c r="C28" s="73" t="s">
        <v>75</v>
      </c>
      <c r="D28" s="99">
        <v>100</v>
      </c>
      <c r="E28" s="74"/>
      <c r="F28" s="69"/>
      <c r="G28" s="69"/>
      <c r="H28" s="70">
        <f t="shared" si="6"/>
        <v>0</v>
      </c>
      <c r="I28" s="71">
        <f t="shared" si="7"/>
        <v>0</v>
      </c>
      <c r="J28" s="71">
        <f t="shared" si="8"/>
        <v>0</v>
      </c>
      <c r="K28" s="71">
        <f t="shared" si="9"/>
        <v>0</v>
      </c>
      <c r="L28" s="70">
        <f t="shared" si="10"/>
        <v>0</v>
      </c>
      <c r="M28" s="70">
        <f t="shared" si="11"/>
        <v>0</v>
      </c>
    </row>
    <row r="29" spans="1:13">
      <c r="A29" s="85" t="s">
        <v>178</v>
      </c>
      <c r="B29" s="67" t="s">
        <v>835</v>
      </c>
      <c r="C29" s="68" t="s">
        <v>75</v>
      </c>
      <c r="D29" s="98">
        <v>136.72999999999999</v>
      </c>
      <c r="E29" s="69"/>
      <c r="F29" s="69"/>
      <c r="G29" s="69"/>
      <c r="H29" s="70">
        <f t="shared" si="6"/>
        <v>0</v>
      </c>
      <c r="I29" s="71">
        <f t="shared" si="7"/>
        <v>0</v>
      </c>
      <c r="J29" s="71">
        <f t="shared" si="8"/>
        <v>0</v>
      </c>
      <c r="K29" s="71">
        <f t="shared" si="9"/>
        <v>0</v>
      </c>
      <c r="L29" s="70">
        <f t="shared" si="10"/>
        <v>0</v>
      </c>
      <c r="M29" s="70">
        <f t="shared" si="11"/>
        <v>0</v>
      </c>
    </row>
    <row r="30" spans="1:13" ht="33.950000000000003" customHeight="1">
      <c r="A30" s="85" t="s">
        <v>836</v>
      </c>
      <c r="B30" s="96"/>
      <c r="C30" s="97"/>
      <c r="D30" s="98"/>
      <c r="E30" s="69"/>
      <c r="F30" s="69"/>
      <c r="G30" s="69"/>
      <c r="H30" s="70">
        <f t="shared" si="6"/>
        <v>0</v>
      </c>
      <c r="I30" s="71">
        <f t="shared" si="7"/>
        <v>0</v>
      </c>
      <c r="J30" s="71">
        <f t="shared" si="8"/>
        <v>0</v>
      </c>
      <c r="K30" s="71">
        <f t="shared" si="9"/>
        <v>0</v>
      </c>
      <c r="L30" s="70">
        <f t="shared" si="10"/>
        <v>0</v>
      </c>
      <c r="M30" s="70">
        <f t="shared" si="11"/>
        <v>0</v>
      </c>
    </row>
    <row r="31" spans="1:13" ht="35.1" customHeight="1">
      <c r="A31" s="85" t="s">
        <v>837</v>
      </c>
      <c r="B31" s="96"/>
      <c r="C31" s="97"/>
      <c r="D31" s="98"/>
      <c r="E31" s="69"/>
      <c r="F31" s="69"/>
      <c r="G31" s="69"/>
      <c r="H31" s="70">
        <f t="shared" si="6"/>
        <v>0</v>
      </c>
      <c r="I31" s="71">
        <f t="shared" si="7"/>
        <v>0</v>
      </c>
      <c r="J31" s="71">
        <f t="shared" si="8"/>
        <v>0</v>
      </c>
      <c r="K31" s="71">
        <f t="shared" si="9"/>
        <v>0</v>
      </c>
      <c r="L31" s="70">
        <f t="shared" si="10"/>
        <v>0</v>
      </c>
      <c r="M31" s="70">
        <f t="shared" si="11"/>
        <v>0</v>
      </c>
    </row>
    <row r="32" spans="1:13" ht="30.95" customHeight="1">
      <c r="A32" s="85" t="s">
        <v>838</v>
      </c>
      <c r="B32" s="96"/>
      <c r="C32" s="97"/>
      <c r="D32" s="98"/>
      <c r="E32" s="69"/>
      <c r="F32" s="69"/>
      <c r="G32" s="69"/>
      <c r="H32" s="70">
        <f t="shared" si="6"/>
        <v>0</v>
      </c>
      <c r="I32" s="71">
        <f t="shared" si="7"/>
        <v>0</v>
      </c>
      <c r="J32" s="71">
        <f t="shared" si="8"/>
        <v>0</v>
      </c>
      <c r="K32" s="71">
        <f t="shared" si="9"/>
        <v>0</v>
      </c>
      <c r="L32" s="70">
        <f t="shared" si="10"/>
        <v>0</v>
      </c>
      <c r="M32" s="70">
        <f t="shared" si="11"/>
        <v>0</v>
      </c>
    </row>
    <row r="33" spans="1:13" ht="30.6" customHeight="1">
      <c r="A33" s="85" t="s">
        <v>839</v>
      </c>
      <c r="B33" s="96"/>
      <c r="C33" s="97"/>
      <c r="D33" s="98"/>
      <c r="E33" s="69"/>
      <c r="F33" s="69"/>
      <c r="G33" s="69"/>
      <c r="H33" s="70">
        <f t="shared" si="6"/>
        <v>0</v>
      </c>
      <c r="I33" s="71">
        <f t="shared" si="7"/>
        <v>0</v>
      </c>
      <c r="J33" s="71">
        <f t="shared" si="8"/>
        <v>0</v>
      </c>
      <c r="K33" s="71">
        <f t="shared" si="9"/>
        <v>0</v>
      </c>
      <c r="L33" s="70">
        <f t="shared" si="10"/>
        <v>0</v>
      </c>
      <c r="M33" s="70">
        <f t="shared" si="11"/>
        <v>0</v>
      </c>
    </row>
    <row r="34" spans="1:13">
      <c r="A34" s="86">
        <v>2</v>
      </c>
      <c r="B34" s="75" t="s">
        <v>180</v>
      </c>
      <c r="C34" s="76"/>
      <c r="D34" s="77"/>
      <c r="E34" s="78"/>
      <c r="F34" s="78"/>
      <c r="G34" s="78"/>
      <c r="H34" s="79"/>
      <c r="I34" s="78"/>
      <c r="J34" s="78"/>
      <c r="K34" s="78"/>
      <c r="L34" s="31">
        <f>SUM(L35:L47)</f>
        <v>0</v>
      </c>
      <c r="M34" s="31">
        <f>SUM(M35:M47)</f>
        <v>0</v>
      </c>
    </row>
    <row r="35" spans="1:13" ht="24">
      <c r="A35" s="85" t="s">
        <v>17</v>
      </c>
      <c r="B35" s="72" t="s">
        <v>844</v>
      </c>
      <c r="C35" s="73" t="s">
        <v>77</v>
      </c>
      <c r="D35" s="99">
        <v>244.21</v>
      </c>
      <c r="E35" s="74"/>
      <c r="F35" s="74"/>
      <c r="G35" s="74"/>
      <c r="H35" s="70">
        <f>SUM(E35:G35)</f>
        <v>0</v>
      </c>
      <c r="I35" s="71">
        <f t="shared" ref="I35:I47" si="12">D35*E35</f>
        <v>0</v>
      </c>
      <c r="J35" s="71">
        <f t="shared" ref="J35:J47" si="13">D35*F35</f>
        <v>0</v>
      </c>
      <c r="K35" s="71">
        <f t="shared" ref="K35:K47" si="14">D35*G35</f>
        <v>0</v>
      </c>
      <c r="L35" s="70">
        <f>SUM(I35:K35)</f>
        <v>0</v>
      </c>
      <c r="M35" s="70">
        <f>ROUND((L35*$J$6)+L35,2)</f>
        <v>0</v>
      </c>
    </row>
    <row r="36" spans="1:13">
      <c r="A36" s="85" t="s">
        <v>18</v>
      </c>
      <c r="B36" s="72" t="s">
        <v>181</v>
      </c>
      <c r="C36" s="73" t="s">
        <v>75</v>
      </c>
      <c r="D36" s="99">
        <v>57.68</v>
      </c>
      <c r="E36" s="74"/>
      <c r="F36" s="74"/>
      <c r="G36" s="74"/>
      <c r="H36" s="70">
        <f t="shared" ref="H36:H38" si="15">SUM(E36:G36)</f>
        <v>0</v>
      </c>
      <c r="I36" s="71">
        <f t="shared" si="12"/>
        <v>0</v>
      </c>
      <c r="J36" s="71">
        <f t="shared" si="13"/>
        <v>0</v>
      </c>
      <c r="K36" s="71">
        <f t="shared" si="14"/>
        <v>0</v>
      </c>
      <c r="L36" s="70">
        <f t="shared" ref="L36:L38" si="16">SUM(I36:K36)</f>
        <v>0</v>
      </c>
      <c r="M36" s="70">
        <f t="shared" ref="M36:M38" si="17">ROUND((L36*$J$6)+L36,2)</f>
        <v>0</v>
      </c>
    </row>
    <row r="37" spans="1:13" ht="24">
      <c r="A37" s="85" t="s">
        <v>107</v>
      </c>
      <c r="B37" s="72" t="s">
        <v>182</v>
      </c>
      <c r="C37" s="73" t="s">
        <v>75</v>
      </c>
      <c r="D37" s="99">
        <v>9.39</v>
      </c>
      <c r="E37" s="74"/>
      <c r="F37" s="74"/>
      <c r="G37" s="74"/>
      <c r="H37" s="70">
        <f t="shared" si="15"/>
        <v>0</v>
      </c>
      <c r="I37" s="71">
        <f t="shared" si="12"/>
        <v>0</v>
      </c>
      <c r="J37" s="71">
        <f t="shared" si="13"/>
        <v>0</v>
      </c>
      <c r="K37" s="71">
        <f t="shared" si="14"/>
        <v>0</v>
      </c>
      <c r="L37" s="70">
        <f t="shared" si="16"/>
        <v>0</v>
      </c>
      <c r="M37" s="70">
        <f t="shared" si="17"/>
        <v>0</v>
      </c>
    </row>
    <row r="38" spans="1:13">
      <c r="A38" s="85" t="s">
        <v>108</v>
      </c>
      <c r="B38" s="72" t="s">
        <v>184</v>
      </c>
      <c r="C38" s="73" t="s">
        <v>75</v>
      </c>
      <c r="D38" s="99">
        <v>1.44</v>
      </c>
      <c r="E38" s="74"/>
      <c r="F38" s="74"/>
      <c r="G38" s="74"/>
      <c r="H38" s="70">
        <f t="shared" si="15"/>
        <v>0</v>
      </c>
      <c r="I38" s="71">
        <f t="shared" si="12"/>
        <v>0</v>
      </c>
      <c r="J38" s="71">
        <f t="shared" si="13"/>
        <v>0</v>
      </c>
      <c r="K38" s="71">
        <f t="shared" si="14"/>
        <v>0</v>
      </c>
      <c r="L38" s="70">
        <f t="shared" si="16"/>
        <v>0</v>
      </c>
      <c r="M38" s="70">
        <f t="shared" si="17"/>
        <v>0</v>
      </c>
    </row>
    <row r="39" spans="1:13" ht="36">
      <c r="A39" s="85" t="s">
        <v>109</v>
      </c>
      <c r="B39" s="72" t="s">
        <v>185</v>
      </c>
      <c r="C39" s="73" t="s">
        <v>75</v>
      </c>
      <c r="D39" s="99">
        <v>102.06</v>
      </c>
      <c r="E39" s="74"/>
      <c r="F39" s="74"/>
      <c r="G39" s="74"/>
      <c r="H39" s="70">
        <f>SUM(E39:G39)</f>
        <v>0</v>
      </c>
      <c r="I39" s="71">
        <f t="shared" si="12"/>
        <v>0</v>
      </c>
      <c r="J39" s="71">
        <f t="shared" si="13"/>
        <v>0</v>
      </c>
      <c r="K39" s="71">
        <f t="shared" si="14"/>
        <v>0</v>
      </c>
      <c r="L39" s="70">
        <f>SUM(I39:K39)</f>
        <v>0</v>
      </c>
      <c r="M39" s="70">
        <f>ROUND((L39*$J$6)+L39,2)</f>
        <v>0</v>
      </c>
    </row>
    <row r="40" spans="1:13" ht="24">
      <c r="A40" s="85" t="s">
        <v>110</v>
      </c>
      <c r="B40" s="72" t="s">
        <v>845</v>
      </c>
      <c r="C40" s="73" t="s">
        <v>77</v>
      </c>
      <c r="D40" s="99">
        <v>174.98</v>
      </c>
      <c r="E40" s="74"/>
      <c r="F40" s="74"/>
      <c r="G40" s="74"/>
      <c r="H40" s="70">
        <f t="shared" ref="H40:H47" si="18">SUM(E40:G40)</f>
        <v>0</v>
      </c>
      <c r="I40" s="71">
        <f t="shared" si="12"/>
        <v>0</v>
      </c>
      <c r="J40" s="71">
        <f t="shared" si="13"/>
        <v>0</v>
      </c>
      <c r="K40" s="71">
        <f t="shared" si="14"/>
        <v>0</v>
      </c>
      <c r="L40" s="70">
        <f t="shared" ref="L40:L47" si="19">SUM(I40:K40)</f>
        <v>0</v>
      </c>
      <c r="M40" s="70">
        <f t="shared" ref="M40:M47" si="20">ROUND((L40*$J$6)+L40,2)</f>
        <v>0</v>
      </c>
    </row>
    <row r="41" spans="1:13" ht="24">
      <c r="A41" s="85" t="s">
        <v>111</v>
      </c>
      <c r="B41" s="72" t="s">
        <v>846</v>
      </c>
      <c r="C41" s="73" t="s">
        <v>75</v>
      </c>
      <c r="D41" s="99">
        <v>281.89999999999998</v>
      </c>
      <c r="E41" s="74"/>
      <c r="F41" s="74"/>
      <c r="G41" s="74"/>
      <c r="H41" s="70">
        <f t="shared" si="18"/>
        <v>0</v>
      </c>
      <c r="I41" s="71">
        <f t="shared" si="12"/>
        <v>0</v>
      </c>
      <c r="J41" s="71">
        <f t="shared" si="13"/>
        <v>0</v>
      </c>
      <c r="K41" s="71">
        <f t="shared" si="14"/>
        <v>0</v>
      </c>
      <c r="L41" s="70">
        <f t="shared" si="19"/>
        <v>0</v>
      </c>
      <c r="M41" s="70">
        <f t="shared" si="20"/>
        <v>0</v>
      </c>
    </row>
    <row r="42" spans="1:13" ht="24">
      <c r="A42" s="85" t="s">
        <v>112</v>
      </c>
      <c r="B42" s="72" t="s">
        <v>931</v>
      </c>
      <c r="C42" s="73" t="s">
        <v>77</v>
      </c>
      <c r="D42" s="99">
        <v>361.75</v>
      </c>
      <c r="E42" s="74"/>
      <c r="F42" s="74"/>
      <c r="G42" s="74"/>
      <c r="H42" s="70">
        <f t="shared" si="18"/>
        <v>0</v>
      </c>
      <c r="I42" s="71">
        <f t="shared" si="12"/>
        <v>0</v>
      </c>
      <c r="J42" s="71">
        <f t="shared" si="13"/>
        <v>0</v>
      </c>
      <c r="K42" s="71">
        <f t="shared" si="14"/>
        <v>0</v>
      </c>
      <c r="L42" s="70">
        <f t="shared" si="19"/>
        <v>0</v>
      </c>
      <c r="M42" s="70">
        <f t="shared" si="20"/>
        <v>0</v>
      </c>
    </row>
    <row r="43" spans="1:13" ht="27" customHeight="1">
      <c r="A43" s="85" t="s">
        <v>115</v>
      </c>
      <c r="B43" s="72" t="s">
        <v>186</v>
      </c>
      <c r="C43" s="73" t="s">
        <v>77</v>
      </c>
      <c r="D43" s="99">
        <v>361.75</v>
      </c>
      <c r="E43" s="74"/>
      <c r="F43" s="74"/>
      <c r="G43" s="74"/>
      <c r="H43" s="70">
        <f t="shared" si="18"/>
        <v>0</v>
      </c>
      <c r="I43" s="71">
        <f t="shared" si="12"/>
        <v>0</v>
      </c>
      <c r="J43" s="71">
        <f t="shared" si="13"/>
        <v>0</v>
      </c>
      <c r="K43" s="71">
        <f t="shared" si="14"/>
        <v>0</v>
      </c>
      <c r="L43" s="70">
        <f t="shared" si="19"/>
        <v>0</v>
      </c>
      <c r="M43" s="70">
        <f t="shared" si="20"/>
        <v>0</v>
      </c>
    </row>
    <row r="44" spans="1:13" ht="27" customHeight="1">
      <c r="A44" s="85" t="s">
        <v>840</v>
      </c>
      <c r="B44" s="100"/>
      <c r="C44" s="101"/>
      <c r="D44" s="99"/>
      <c r="E44" s="74"/>
      <c r="F44" s="74"/>
      <c r="G44" s="74"/>
      <c r="H44" s="70">
        <f t="shared" si="18"/>
        <v>0</v>
      </c>
      <c r="I44" s="71">
        <f t="shared" si="12"/>
        <v>0</v>
      </c>
      <c r="J44" s="71">
        <f t="shared" si="13"/>
        <v>0</v>
      </c>
      <c r="K44" s="71">
        <f t="shared" si="14"/>
        <v>0</v>
      </c>
      <c r="L44" s="70">
        <f t="shared" si="19"/>
        <v>0</v>
      </c>
      <c r="M44" s="70">
        <f t="shared" si="20"/>
        <v>0</v>
      </c>
    </row>
    <row r="45" spans="1:13" ht="27" customHeight="1">
      <c r="A45" s="85" t="s">
        <v>841</v>
      </c>
      <c r="B45" s="100"/>
      <c r="C45" s="101"/>
      <c r="D45" s="99"/>
      <c r="E45" s="74"/>
      <c r="F45" s="74"/>
      <c r="G45" s="74"/>
      <c r="H45" s="70">
        <f t="shared" si="18"/>
        <v>0</v>
      </c>
      <c r="I45" s="71">
        <f t="shared" si="12"/>
        <v>0</v>
      </c>
      <c r="J45" s="71">
        <f t="shared" si="13"/>
        <v>0</v>
      </c>
      <c r="K45" s="71">
        <f t="shared" si="14"/>
        <v>0</v>
      </c>
      <c r="L45" s="70">
        <f t="shared" si="19"/>
        <v>0</v>
      </c>
      <c r="M45" s="70">
        <f t="shared" si="20"/>
        <v>0</v>
      </c>
    </row>
    <row r="46" spans="1:13" ht="27" customHeight="1">
      <c r="A46" s="85" t="s">
        <v>842</v>
      </c>
      <c r="B46" s="100"/>
      <c r="C46" s="101"/>
      <c r="D46" s="99"/>
      <c r="E46" s="74"/>
      <c r="F46" s="74"/>
      <c r="G46" s="74"/>
      <c r="H46" s="70">
        <f t="shared" si="18"/>
        <v>0</v>
      </c>
      <c r="I46" s="71">
        <f t="shared" si="12"/>
        <v>0</v>
      </c>
      <c r="J46" s="71">
        <f t="shared" si="13"/>
        <v>0</v>
      </c>
      <c r="K46" s="71">
        <f t="shared" si="14"/>
        <v>0</v>
      </c>
      <c r="L46" s="70">
        <f t="shared" si="19"/>
        <v>0</v>
      </c>
      <c r="M46" s="70">
        <f t="shared" si="20"/>
        <v>0</v>
      </c>
    </row>
    <row r="47" spans="1:13" ht="27" customHeight="1">
      <c r="A47" s="85" t="s">
        <v>843</v>
      </c>
      <c r="B47" s="100"/>
      <c r="C47" s="101"/>
      <c r="D47" s="99"/>
      <c r="E47" s="74"/>
      <c r="F47" s="74"/>
      <c r="G47" s="74"/>
      <c r="H47" s="70">
        <f t="shared" si="18"/>
        <v>0</v>
      </c>
      <c r="I47" s="71">
        <f t="shared" si="12"/>
        <v>0</v>
      </c>
      <c r="J47" s="71">
        <f t="shared" si="13"/>
        <v>0</v>
      </c>
      <c r="K47" s="71">
        <f t="shared" si="14"/>
        <v>0</v>
      </c>
      <c r="L47" s="70">
        <f t="shared" si="19"/>
        <v>0</v>
      </c>
      <c r="M47" s="70">
        <f t="shared" si="20"/>
        <v>0</v>
      </c>
    </row>
    <row r="48" spans="1:13">
      <c r="A48" s="84" t="s">
        <v>19</v>
      </c>
      <c r="B48" s="75" t="s">
        <v>187</v>
      </c>
      <c r="C48" s="28"/>
      <c r="D48" s="28"/>
      <c r="E48" s="28"/>
      <c r="F48" s="28"/>
      <c r="G48" s="28"/>
      <c r="H48" s="28"/>
      <c r="I48" s="28"/>
      <c r="J48" s="28"/>
      <c r="K48" s="28"/>
      <c r="L48" s="29">
        <f>SUM(L49:L52)</f>
        <v>0</v>
      </c>
      <c r="M48" s="29">
        <f>SUM(M49:M52)</f>
        <v>0</v>
      </c>
    </row>
    <row r="49" spans="1:13" ht="36">
      <c r="A49" s="87" t="s">
        <v>20</v>
      </c>
      <c r="B49" s="72" t="s">
        <v>849</v>
      </c>
      <c r="C49" s="73" t="s">
        <v>77</v>
      </c>
      <c r="D49" s="99">
        <v>13.9</v>
      </c>
      <c r="E49" s="74"/>
      <c r="F49" s="74"/>
      <c r="G49" s="74"/>
      <c r="H49" s="70">
        <f>SUM(E49:G49)</f>
        <v>0</v>
      </c>
      <c r="I49" s="71">
        <f>D49*E49</f>
        <v>0</v>
      </c>
      <c r="J49" s="71">
        <f>D49*F49</f>
        <v>0</v>
      </c>
      <c r="K49" s="71">
        <f>D49*G49</f>
        <v>0</v>
      </c>
      <c r="L49" s="70">
        <f>SUM(I49:K49)</f>
        <v>0</v>
      </c>
      <c r="M49" s="70">
        <f>ROUND((L49*$J$6)+L49,2)</f>
        <v>0</v>
      </c>
    </row>
    <row r="50" spans="1:13" ht="60">
      <c r="A50" s="87" t="s">
        <v>21</v>
      </c>
      <c r="B50" s="72" t="s">
        <v>850</v>
      </c>
      <c r="C50" s="73" t="s">
        <v>77</v>
      </c>
      <c r="D50" s="99">
        <v>413.82</v>
      </c>
      <c r="E50" s="74"/>
      <c r="F50" s="74"/>
      <c r="G50" s="74"/>
      <c r="H50" s="70">
        <f t="shared" ref="H50:H52" si="21">SUM(E50:G50)</f>
        <v>0</v>
      </c>
      <c r="I50" s="71">
        <f>D50*E50</f>
        <v>0</v>
      </c>
      <c r="J50" s="71">
        <f>D50*F50</f>
        <v>0</v>
      </c>
      <c r="K50" s="71">
        <f>D50*G50</f>
        <v>0</v>
      </c>
      <c r="L50" s="70">
        <f t="shared" ref="L50:L52" si="22">SUM(I50:K50)</f>
        <v>0</v>
      </c>
      <c r="M50" s="70">
        <f t="shared" ref="M50:M52" si="23">ROUND((L50*$J$6)+L50,2)</f>
        <v>0</v>
      </c>
    </row>
    <row r="51" spans="1:13" ht="27.95" customHeight="1">
      <c r="A51" s="87" t="s">
        <v>847</v>
      </c>
      <c r="B51" s="100"/>
      <c r="C51" s="101"/>
      <c r="D51" s="99"/>
      <c r="E51" s="74"/>
      <c r="F51" s="74"/>
      <c r="G51" s="74"/>
      <c r="H51" s="70">
        <f t="shared" si="21"/>
        <v>0</v>
      </c>
      <c r="I51" s="71">
        <f>D51*E51</f>
        <v>0</v>
      </c>
      <c r="J51" s="71">
        <f>D51*F51</f>
        <v>0</v>
      </c>
      <c r="K51" s="71">
        <f>D51*G51</f>
        <v>0</v>
      </c>
      <c r="L51" s="70">
        <f t="shared" si="22"/>
        <v>0</v>
      </c>
      <c r="M51" s="70">
        <f t="shared" si="23"/>
        <v>0</v>
      </c>
    </row>
    <row r="52" spans="1:13" ht="30.6" customHeight="1">
      <c r="A52" s="87" t="s">
        <v>848</v>
      </c>
      <c r="B52" s="100"/>
      <c r="C52" s="101"/>
      <c r="D52" s="99"/>
      <c r="E52" s="74"/>
      <c r="F52" s="74"/>
      <c r="G52" s="74"/>
      <c r="H52" s="70">
        <f t="shared" si="21"/>
        <v>0</v>
      </c>
      <c r="I52" s="71">
        <f>D52*E52</f>
        <v>0</v>
      </c>
      <c r="J52" s="71">
        <f>D52*F52</f>
        <v>0</v>
      </c>
      <c r="K52" s="71">
        <f>D52*G52</f>
        <v>0</v>
      </c>
      <c r="L52" s="70">
        <f t="shared" si="22"/>
        <v>0</v>
      </c>
      <c r="M52" s="70">
        <f t="shared" si="23"/>
        <v>0</v>
      </c>
    </row>
    <row r="53" spans="1:13">
      <c r="A53" s="84" t="s">
        <v>22</v>
      </c>
      <c r="B53" s="75" t="s">
        <v>188</v>
      </c>
      <c r="C53" s="28"/>
      <c r="D53" s="28"/>
      <c r="E53" s="28"/>
      <c r="F53" s="28"/>
      <c r="G53" s="28"/>
      <c r="H53" s="28"/>
      <c r="I53" s="28"/>
      <c r="J53" s="28"/>
      <c r="K53" s="28"/>
      <c r="L53" s="29">
        <f>L54+L68</f>
        <v>0</v>
      </c>
      <c r="M53" s="29">
        <f>M54+M68</f>
        <v>0</v>
      </c>
    </row>
    <row r="54" spans="1:13">
      <c r="A54" s="84" t="s">
        <v>23</v>
      </c>
      <c r="B54" s="75" t="s">
        <v>189</v>
      </c>
      <c r="C54" s="28"/>
      <c r="D54" s="28"/>
      <c r="E54" s="28"/>
      <c r="F54" s="28"/>
      <c r="G54" s="28"/>
      <c r="H54" s="28"/>
      <c r="I54" s="28"/>
      <c r="J54" s="28"/>
      <c r="K54" s="28"/>
      <c r="L54" s="29">
        <f>SUM(L55:L67)</f>
        <v>0</v>
      </c>
      <c r="M54" s="29">
        <f>SUM(M55:M67)</f>
        <v>0</v>
      </c>
    </row>
    <row r="55" spans="1:13" ht="24">
      <c r="A55" s="87" t="s">
        <v>190</v>
      </c>
      <c r="B55" s="72" t="s">
        <v>930</v>
      </c>
      <c r="C55" s="73" t="s">
        <v>78</v>
      </c>
      <c r="D55" s="99">
        <v>1</v>
      </c>
      <c r="E55" s="74"/>
      <c r="F55" s="74"/>
      <c r="G55" s="74"/>
      <c r="H55" s="70">
        <f>SUM(E55:G55)</f>
        <v>0</v>
      </c>
      <c r="I55" s="71">
        <f>D55*E55</f>
        <v>0</v>
      </c>
      <c r="J55" s="71">
        <f>D55*F55</f>
        <v>0</v>
      </c>
      <c r="K55" s="71">
        <f>D55*G55</f>
        <v>0</v>
      </c>
      <c r="L55" s="70">
        <f>SUM(I55:K55)</f>
        <v>0</v>
      </c>
      <c r="M55" s="70">
        <f>ROUND((L55*$J$6)+L55,2)</f>
        <v>0</v>
      </c>
    </row>
    <row r="56" spans="1:13" ht="24">
      <c r="A56" s="87" t="s">
        <v>191</v>
      </c>
      <c r="B56" s="72" t="s">
        <v>851</v>
      </c>
      <c r="C56" s="73" t="s">
        <v>93</v>
      </c>
      <c r="D56" s="99">
        <v>492</v>
      </c>
      <c r="E56" s="74"/>
      <c r="F56" s="74"/>
      <c r="G56" s="74"/>
      <c r="H56" s="70">
        <f t="shared" ref="H56:H67" si="24">SUM(E56:G56)</f>
        <v>0</v>
      </c>
      <c r="I56" s="71">
        <f>D56*E56</f>
        <v>0</v>
      </c>
      <c r="J56" s="71">
        <f>D56*F56</f>
        <v>0</v>
      </c>
      <c r="K56" s="71">
        <f>D56*G56</f>
        <v>0</v>
      </c>
      <c r="L56" s="70">
        <f t="shared" ref="L56:L67" si="25">SUM(I56:K56)</f>
        <v>0</v>
      </c>
      <c r="M56" s="70">
        <f t="shared" ref="M56:M67" si="26">ROUND((L56*$J$6)+L56,2)</f>
        <v>0</v>
      </c>
    </row>
    <row r="57" spans="1:13" ht="24">
      <c r="A57" s="87" t="s">
        <v>192</v>
      </c>
      <c r="B57" s="72" t="s">
        <v>852</v>
      </c>
      <c r="C57" s="73" t="s">
        <v>93</v>
      </c>
      <c r="D57" s="99">
        <v>1579</v>
      </c>
      <c r="E57" s="74"/>
      <c r="F57" s="74"/>
      <c r="G57" s="74"/>
      <c r="H57" s="70">
        <f t="shared" si="24"/>
        <v>0</v>
      </c>
      <c r="I57" s="71">
        <f>D57*E57</f>
        <v>0</v>
      </c>
      <c r="J57" s="71">
        <f>D57*F57</f>
        <v>0</v>
      </c>
      <c r="K57" s="71">
        <f>D57*G57</f>
        <v>0</v>
      </c>
      <c r="L57" s="70">
        <f t="shared" si="25"/>
        <v>0</v>
      </c>
      <c r="M57" s="70">
        <f t="shared" si="26"/>
        <v>0</v>
      </c>
    </row>
    <row r="58" spans="1:13">
      <c r="A58" s="87" t="s">
        <v>193</v>
      </c>
      <c r="B58" s="72" t="s">
        <v>199</v>
      </c>
      <c r="C58" s="73" t="s">
        <v>79</v>
      </c>
      <c r="D58" s="99">
        <v>128</v>
      </c>
      <c r="E58" s="74"/>
      <c r="F58" s="74"/>
      <c r="G58" s="74"/>
      <c r="H58" s="70">
        <f t="shared" si="24"/>
        <v>0</v>
      </c>
      <c r="I58" s="71">
        <f>D58*E58</f>
        <v>0</v>
      </c>
      <c r="J58" s="71">
        <f>D58*F58</f>
        <v>0</v>
      </c>
      <c r="K58" s="71">
        <f>D58*G58</f>
        <v>0</v>
      </c>
      <c r="L58" s="70">
        <f t="shared" si="25"/>
        <v>0</v>
      </c>
      <c r="M58" s="70">
        <f t="shared" si="26"/>
        <v>0</v>
      </c>
    </row>
    <row r="59" spans="1:13">
      <c r="A59" s="87" t="s">
        <v>194</v>
      </c>
      <c r="B59" s="72" t="s">
        <v>200</v>
      </c>
      <c r="C59" s="73" t="s">
        <v>79</v>
      </c>
      <c r="D59" s="99">
        <v>737</v>
      </c>
      <c r="E59" s="74"/>
      <c r="F59" s="74"/>
      <c r="G59" s="74"/>
      <c r="H59" s="70">
        <f t="shared" si="24"/>
        <v>0</v>
      </c>
      <c r="I59" s="71">
        <f t="shared" ref="I59:I60" si="27">D59*E59</f>
        <v>0</v>
      </c>
      <c r="J59" s="71">
        <f t="shared" ref="J59:J60" si="28">D59*F59</f>
        <v>0</v>
      </c>
      <c r="K59" s="71">
        <f t="shared" ref="K59:K60" si="29">D59*G59</f>
        <v>0</v>
      </c>
      <c r="L59" s="70">
        <f t="shared" si="25"/>
        <v>0</v>
      </c>
      <c r="M59" s="70">
        <f t="shared" si="26"/>
        <v>0</v>
      </c>
    </row>
    <row r="60" spans="1:13">
      <c r="A60" s="87" t="s">
        <v>195</v>
      </c>
      <c r="B60" s="72" t="s">
        <v>201</v>
      </c>
      <c r="C60" s="73" t="s">
        <v>79</v>
      </c>
      <c r="D60" s="99">
        <v>56</v>
      </c>
      <c r="E60" s="74"/>
      <c r="F60" s="74"/>
      <c r="G60" s="74"/>
      <c r="H60" s="70">
        <f t="shared" si="24"/>
        <v>0</v>
      </c>
      <c r="I60" s="71">
        <f t="shared" si="27"/>
        <v>0</v>
      </c>
      <c r="J60" s="71">
        <f t="shared" si="28"/>
        <v>0</v>
      </c>
      <c r="K60" s="71">
        <f t="shared" si="29"/>
        <v>0</v>
      </c>
      <c r="L60" s="70">
        <f t="shared" si="25"/>
        <v>0</v>
      </c>
      <c r="M60" s="70">
        <f t="shared" si="26"/>
        <v>0</v>
      </c>
    </row>
    <row r="61" spans="1:13" ht="24">
      <c r="A61" s="87" t="s">
        <v>196</v>
      </c>
      <c r="B61" s="72" t="s">
        <v>853</v>
      </c>
      <c r="C61" s="73" t="s">
        <v>78</v>
      </c>
      <c r="D61" s="99">
        <v>96</v>
      </c>
      <c r="E61" s="74"/>
      <c r="F61" s="74"/>
      <c r="G61" s="74"/>
      <c r="H61" s="70">
        <f t="shared" si="24"/>
        <v>0</v>
      </c>
      <c r="I61" s="71">
        <f t="shared" ref="I61:I67" si="30">D61*E61</f>
        <v>0</v>
      </c>
      <c r="J61" s="71">
        <f t="shared" ref="J61:J67" si="31">D61*F61</f>
        <v>0</v>
      </c>
      <c r="K61" s="71">
        <f t="shared" ref="K61:K67" si="32">D61*G61</f>
        <v>0</v>
      </c>
      <c r="L61" s="70">
        <f t="shared" si="25"/>
        <v>0</v>
      </c>
      <c r="M61" s="70">
        <f t="shared" si="26"/>
        <v>0</v>
      </c>
    </row>
    <row r="62" spans="1:13" ht="24">
      <c r="A62" s="87" t="s">
        <v>197</v>
      </c>
      <c r="B62" s="72" t="s">
        <v>854</v>
      </c>
      <c r="C62" s="73" t="s">
        <v>78</v>
      </c>
      <c r="D62" s="99">
        <v>4</v>
      </c>
      <c r="E62" s="74"/>
      <c r="F62" s="74"/>
      <c r="G62" s="74"/>
      <c r="H62" s="70">
        <f t="shared" si="24"/>
        <v>0</v>
      </c>
      <c r="I62" s="71">
        <f t="shared" si="30"/>
        <v>0</v>
      </c>
      <c r="J62" s="71">
        <f t="shared" si="31"/>
        <v>0</v>
      </c>
      <c r="K62" s="71">
        <f t="shared" si="32"/>
        <v>0</v>
      </c>
      <c r="L62" s="70">
        <f t="shared" si="25"/>
        <v>0</v>
      </c>
      <c r="M62" s="70">
        <f t="shared" si="26"/>
        <v>0</v>
      </c>
    </row>
    <row r="63" spans="1:13" ht="24">
      <c r="A63" s="87" t="s">
        <v>198</v>
      </c>
      <c r="B63" s="72" t="s">
        <v>929</v>
      </c>
      <c r="C63" s="73" t="s">
        <v>78</v>
      </c>
      <c r="D63" s="99">
        <v>1</v>
      </c>
      <c r="E63" s="74"/>
      <c r="F63" s="74"/>
      <c r="G63" s="74"/>
      <c r="H63" s="70">
        <f t="shared" si="24"/>
        <v>0</v>
      </c>
      <c r="I63" s="71">
        <f t="shared" si="30"/>
        <v>0</v>
      </c>
      <c r="J63" s="71">
        <f t="shared" si="31"/>
        <v>0</v>
      </c>
      <c r="K63" s="71">
        <f t="shared" si="32"/>
        <v>0</v>
      </c>
      <c r="L63" s="70">
        <f t="shared" si="25"/>
        <v>0</v>
      </c>
      <c r="M63" s="70">
        <f t="shared" si="26"/>
        <v>0</v>
      </c>
    </row>
    <row r="64" spans="1:13" ht="32.1" customHeight="1">
      <c r="A64" s="87" t="s">
        <v>855</v>
      </c>
      <c r="B64" s="100"/>
      <c r="C64" s="101"/>
      <c r="D64" s="99"/>
      <c r="E64" s="74"/>
      <c r="F64" s="74"/>
      <c r="G64" s="74"/>
      <c r="H64" s="70">
        <f t="shared" si="24"/>
        <v>0</v>
      </c>
      <c r="I64" s="71">
        <f t="shared" si="30"/>
        <v>0</v>
      </c>
      <c r="J64" s="71">
        <f t="shared" si="31"/>
        <v>0</v>
      </c>
      <c r="K64" s="71">
        <f t="shared" si="32"/>
        <v>0</v>
      </c>
      <c r="L64" s="70">
        <f t="shared" si="25"/>
        <v>0</v>
      </c>
      <c r="M64" s="70">
        <f t="shared" si="26"/>
        <v>0</v>
      </c>
    </row>
    <row r="65" spans="1:13" ht="35.1" customHeight="1">
      <c r="A65" s="87" t="s">
        <v>856</v>
      </c>
      <c r="B65" s="100"/>
      <c r="C65" s="101"/>
      <c r="D65" s="99"/>
      <c r="E65" s="74"/>
      <c r="F65" s="74"/>
      <c r="G65" s="74"/>
      <c r="H65" s="70">
        <f t="shared" si="24"/>
        <v>0</v>
      </c>
      <c r="I65" s="71">
        <f t="shared" si="30"/>
        <v>0</v>
      </c>
      <c r="J65" s="71">
        <f t="shared" si="31"/>
        <v>0</v>
      </c>
      <c r="K65" s="71">
        <f t="shared" si="32"/>
        <v>0</v>
      </c>
      <c r="L65" s="70">
        <f t="shared" si="25"/>
        <v>0</v>
      </c>
      <c r="M65" s="70">
        <f t="shared" si="26"/>
        <v>0</v>
      </c>
    </row>
    <row r="66" spans="1:13" ht="33.950000000000003" customHeight="1">
      <c r="A66" s="87" t="s">
        <v>857</v>
      </c>
      <c r="B66" s="100"/>
      <c r="C66" s="101"/>
      <c r="D66" s="99"/>
      <c r="E66" s="74"/>
      <c r="F66" s="74"/>
      <c r="G66" s="74"/>
      <c r="H66" s="70">
        <f t="shared" si="24"/>
        <v>0</v>
      </c>
      <c r="I66" s="71">
        <f t="shared" si="30"/>
        <v>0</v>
      </c>
      <c r="J66" s="71">
        <f t="shared" si="31"/>
        <v>0</v>
      </c>
      <c r="K66" s="71">
        <f t="shared" si="32"/>
        <v>0</v>
      </c>
      <c r="L66" s="70">
        <f t="shared" si="25"/>
        <v>0</v>
      </c>
      <c r="M66" s="70">
        <f t="shared" si="26"/>
        <v>0</v>
      </c>
    </row>
    <row r="67" spans="1:13" ht="33.950000000000003" customHeight="1">
      <c r="A67" s="87" t="s">
        <v>858</v>
      </c>
      <c r="B67" s="100"/>
      <c r="C67" s="101"/>
      <c r="D67" s="99"/>
      <c r="E67" s="74"/>
      <c r="F67" s="74"/>
      <c r="G67" s="74"/>
      <c r="H67" s="70">
        <f t="shared" si="24"/>
        <v>0</v>
      </c>
      <c r="I67" s="71">
        <f t="shared" si="30"/>
        <v>0</v>
      </c>
      <c r="J67" s="71">
        <f t="shared" si="31"/>
        <v>0</v>
      </c>
      <c r="K67" s="71">
        <f t="shared" si="32"/>
        <v>0</v>
      </c>
      <c r="L67" s="70">
        <f t="shared" si="25"/>
        <v>0</v>
      </c>
      <c r="M67" s="70">
        <f t="shared" si="26"/>
        <v>0</v>
      </c>
    </row>
    <row r="68" spans="1:13">
      <c r="A68" s="84" t="s">
        <v>60</v>
      </c>
      <c r="B68" s="75" t="s">
        <v>202</v>
      </c>
      <c r="C68" s="28"/>
      <c r="D68" s="28"/>
      <c r="E68" s="28"/>
      <c r="F68" s="28"/>
      <c r="G68" s="28"/>
      <c r="H68" s="28"/>
      <c r="I68" s="28"/>
      <c r="J68" s="28"/>
      <c r="K68" s="28"/>
      <c r="L68" s="29">
        <f>SUM(L69:L83)</f>
        <v>0</v>
      </c>
      <c r="M68" s="29">
        <f>SUM(M69:M83)</f>
        <v>0</v>
      </c>
    </row>
    <row r="69" spans="1:13" ht="36">
      <c r="A69" s="87" t="s">
        <v>203</v>
      </c>
      <c r="B69" s="72" t="s">
        <v>859</v>
      </c>
      <c r="C69" s="73" t="s">
        <v>75</v>
      </c>
      <c r="D69" s="99">
        <v>93.8</v>
      </c>
      <c r="E69" s="74"/>
      <c r="F69" s="74"/>
      <c r="G69" s="74"/>
      <c r="H69" s="70">
        <f>SUM(E69:G69)</f>
        <v>0</v>
      </c>
      <c r="I69" s="71">
        <f>D69*E69</f>
        <v>0</v>
      </c>
      <c r="J69" s="71">
        <f>D69*F69</f>
        <v>0</v>
      </c>
      <c r="K69" s="71">
        <f>D69*G69</f>
        <v>0</v>
      </c>
      <c r="L69" s="70">
        <f>SUM(I69:K69)</f>
        <v>0</v>
      </c>
      <c r="M69" s="70">
        <f>ROUND((L69*$J$6)+L69,2)</f>
        <v>0</v>
      </c>
    </row>
    <row r="70" spans="1:13" ht="24">
      <c r="A70" s="87" t="s">
        <v>204</v>
      </c>
      <c r="B70" s="72" t="s">
        <v>860</v>
      </c>
      <c r="C70" s="73" t="s">
        <v>93</v>
      </c>
      <c r="D70" s="99">
        <v>13</v>
      </c>
      <c r="E70" s="74"/>
      <c r="F70" s="74"/>
      <c r="G70" s="74"/>
      <c r="H70" s="70">
        <f t="shared" ref="H70:H83" si="33">SUM(E70:G70)</f>
        <v>0</v>
      </c>
      <c r="I70" s="71">
        <f>D70*E70</f>
        <v>0</v>
      </c>
      <c r="J70" s="71">
        <f>D70*F70</f>
        <v>0</v>
      </c>
      <c r="K70" s="71">
        <f>D70*G70</f>
        <v>0</v>
      </c>
      <c r="L70" s="70">
        <f t="shared" ref="L70:L83" si="34">SUM(I70:K70)</f>
        <v>0</v>
      </c>
      <c r="M70" s="70">
        <f t="shared" ref="M70:M83" si="35">ROUND((L70*$J$6)+L70,2)</f>
        <v>0</v>
      </c>
    </row>
    <row r="71" spans="1:13" ht="24">
      <c r="A71" s="87" t="s">
        <v>205</v>
      </c>
      <c r="B71" s="72" t="s">
        <v>861</v>
      </c>
      <c r="C71" s="73" t="s">
        <v>75</v>
      </c>
      <c r="D71" s="99">
        <v>45.69</v>
      </c>
      <c r="E71" s="74"/>
      <c r="F71" s="74"/>
      <c r="G71" s="74"/>
      <c r="H71" s="70">
        <f t="shared" si="33"/>
        <v>0</v>
      </c>
      <c r="I71" s="71">
        <f t="shared" ref="I71:I72" si="36">D71*E71</f>
        <v>0</v>
      </c>
      <c r="J71" s="71">
        <f t="shared" ref="J71:J72" si="37">D71*F71</f>
        <v>0</v>
      </c>
      <c r="K71" s="71">
        <f t="shared" ref="K71:K72" si="38">D71*G71</f>
        <v>0</v>
      </c>
      <c r="L71" s="70">
        <f t="shared" si="34"/>
        <v>0</v>
      </c>
      <c r="M71" s="70">
        <f t="shared" si="35"/>
        <v>0</v>
      </c>
    </row>
    <row r="72" spans="1:13" ht="24">
      <c r="A72" s="87" t="s">
        <v>206</v>
      </c>
      <c r="B72" s="72" t="s">
        <v>862</v>
      </c>
      <c r="C72" s="73" t="s">
        <v>214</v>
      </c>
      <c r="D72" s="99">
        <v>0.83199999999999996</v>
      </c>
      <c r="E72" s="74"/>
      <c r="F72" s="74"/>
      <c r="G72" s="74"/>
      <c r="H72" s="70">
        <f t="shared" si="33"/>
        <v>0</v>
      </c>
      <c r="I72" s="71">
        <f t="shared" si="36"/>
        <v>0</v>
      </c>
      <c r="J72" s="71">
        <f t="shared" si="37"/>
        <v>0</v>
      </c>
      <c r="K72" s="71">
        <f t="shared" si="38"/>
        <v>0</v>
      </c>
      <c r="L72" s="70">
        <f t="shared" si="34"/>
        <v>0</v>
      </c>
      <c r="M72" s="70">
        <f t="shared" si="35"/>
        <v>0</v>
      </c>
    </row>
    <row r="73" spans="1:13" ht="24">
      <c r="A73" s="87" t="s">
        <v>207</v>
      </c>
      <c r="B73" s="72" t="s">
        <v>863</v>
      </c>
      <c r="C73" s="73" t="s">
        <v>93</v>
      </c>
      <c r="D73" s="99">
        <v>237</v>
      </c>
      <c r="E73" s="74"/>
      <c r="F73" s="74"/>
      <c r="G73" s="74"/>
      <c r="H73" s="70">
        <f t="shared" si="33"/>
        <v>0</v>
      </c>
      <c r="I73" s="71">
        <f>D73*E73</f>
        <v>0</v>
      </c>
      <c r="J73" s="71">
        <f>D73*F73</f>
        <v>0</v>
      </c>
      <c r="K73" s="71">
        <f>D73*G73</f>
        <v>0</v>
      </c>
      <c r="L73" s="70">
        <f t="shared" si="34"/>
        <v>0</v>
      </c>
      <c r="M73" s="70">
        <f t="shared" si="35"/>
        <v>0</v>
      </c>
    </row>
    <row r="74" spans="1:13" ht="24">
      <c r="A74" s="87" t="s">
        <v>208</v>
      </c>
      <c r="B74" s="72" t="s">
        <v>864</v>
      </c>
      <c r="C74" s="73" t="s">
        <v>93</v>
      </c>
      <c r="D74" s="99">
        <v>201</v>
      </c>
      <c r="E74" s="74"/>
      <c r="F74" s="74"/>
      <c r="G74" s="74"/>
      <c r="H74" s="70">
        <f t="shared" si="33"/>
        <v>0</v>
      </c>
      <c r="I74" s="71">
        <f>D74*E74</f>
        <v>0</v>
      </c>
      <c r="J74" s="71">
        <f>D74*F74</f>
        <v>0</v>
      </c>
      <c r="K74" s="71">
        <f>D74*G74</f>
        <v>0</v>
      </c>
      <c r="L74" s="70">
        <f t="shared" si="34"/>
        <v>0</v>
      </c>
      <c r="M74" s="70">
        <f t="shared" si="35"/>
        <v>0</v>
      </c>
    </row>
    <row r="75" spans="1:13" ht="24">
      <c r="A75" s="87" t="s">
        <v>209</v>
      </c>
      <c r="B75" s="72" t="s">
        <v>860</v>
      </c>
      <c r="C75" s="73" t="s">
        <v>93</v>
      </c>
      <c r="D75" s="99">
        <v>13</v>
      </c>
      <c r="E75" s="74"/>
      <c r="F75" s="74"/>
      <c r="G75" s="74"/>
      <c r="H75" s="70">
        <f t="shared" si="33"/>
        <v>0</v>
      </c>
      <c r="I75" s="71">
        <f t="shared" ref="I75:I76" si="39">D75*E75</f>
        <v>0</v>
      </c>
      <c r="J75" s="71">
        <f t="shared" ref="J75:J76" si="40">D75*F75</f>
        <v>0</v>
      </c>
      <c r="K75" s="71">
        <f t="shared" ref="K75:K76" si="41">D75*G75</f>
        <v>0</v>
      </c>
      <c r="L75" s="70">
        <f t="shared" si="34"/>
        <v>0</v>
      </c>
      <c r="M75" s="70">
        <f t="shared" si="35"/>
        <v>0</v>
      </c>
    </row>
    <row r="76" spans="1:13" ht="24">
      <c r="A76" s="87" t="s">
        <v>210</v>
      </c>
      <c r="B76" s="72" t="s">
        <v>865</v>
      </c>
      <c r="C76" s="73" t="s">
        <v>93</v>
      </c>
      <c r="D76" s="99">
        <v>614</v>
      </c>
      <c r="E76" s="74"/>
      <c r="F76" s="74"/>
      <c r="G76" s="74"/>
      <c r="H76" s="70">
        <f t="shared" si="33"/>
        <v>0</v>
      </c>
      <c r="I76" s="71">
        <f t="shared" si="39"/>
        <v>0</v>
      </c>
      <c r="J76" s="71">
        <f t="shared" si="40"/>
        <v>0</v>
      </c>
      <c r="K76" s="71">
        <f t="shared" si="41"/>
        <v>0</v>
      </c>
      <c r="L76" s="70">
        <f t="shared" si="34"/>
        <v>0</v>
      </c>
      <c r="M76" s="70">
        <f t="shared" si="35"/>
        <v>0</v>
      </c>
    </row>
    <row r="77" spans="1:13" ht="24">
      <c r="A77" s="87" t="s">
        <v>211</v>
      </c>
      <c r="B77" s="72" t="s">
        <v>866</v>
      </c>
      <c r="C77" s="73" t="s">
        <v>93</v>
      </c>
      <c r="D77" s="99">
        <v>182</v>
      </c>
      <c r="E77" s="74"/>
      <c r="F77" s="74"/>
      <c r="G77" s="74"/>
      <c r="H77" s="70">
        <f t="shared" si="33"/>
        <v>0</v>
      </c>
      <c r="I77" s="71">
        <f t="shared" ref="I77:I83" si="42">D77*E77</f>
        <v>0</v>
      </c>
      <c r="J77" s="71">
        <f t="shared" ref="J77:J83" si="43">D77*F77</f>
        <v>0</v>
      </c>
      <c r="K77" s="71">
        <f t="shared" ref="K77:K83" si="44">D77*G77</f>
        <v>0</v>
      </c>
      <c r="L77" s="70">
        <f t="shared" si="34"/>
        <v>0</v>
      </c>
      <c r="M77" s="70">
        <f t="shared" si="35"/>
        <v>0</v>
      </c>
    </row>
    <row r="78" spans="1:13" ht="24">
      <c r="A78" s="87" t="s">
        <v>212</v>
      </c>
      <c r="B78" s="72" t="s">
        <v>867</v>
      </c>
      <c r="C78" s="73" t="s">
        <v>93</v>
      </c>
      <c r="D78" s="99">
        <v>744</v>
      </c>
      <c r="E78" s="74"/>
      <c r="F78" s="74"/>
      <c r="G78" s="74"/>
      <c r="H78" s="70">
        <f t="shared" si="33"/>
        <v>0</v>
      </c>
      <c r="I78" s="71">
        <f t="shared" si="42"/>
        <v>0</v>
      </c>
      <c r="J78" s="71">
        <f t="shared" si="43"/>
        <v>0</v>
      </c>
      <c r="K78" s="71">
        <f t="shared" si="44"/>
        <v>0</v>
      </c>
      <c r="L78" s="70">
        <f t="shared" si="34"/>
        <v>0</v>
      </c>
      <c r="M78" s="70">
        <f t="shared" si="35"/>
        <v>0</v>
      </c>
    </row>
    <row r="79" spans="1:13" ht="36">
      <c r="A79" s="87" t="s">
        <v>213</v>
      </c>
      <c r="B79" s="72" t="s">
        <v>215</v>
      </c>
      <c r="C79" s="73" t="s">
        <v>77</v>
      </c>
      <c r="D79" s="99">
        <v>27.7</v>
      </c>
      <c r="E79" s="74"/>
      <c r="F79" s="74"/>
      <c r="G79" s="74"/>
      <c r="H79" s="70">
        <f t="shared" si="33"/>
        <v>0</v>
      </c>
      <c r="I79" s="71">
        <f t="shared" si="42"/>
        <v>0</v>
      </c>
      <c r="J79" s="71">
        <f t="shared" si="43"/>
        <v>0</v>
      </c>
      <c r="K79" s="71">
        <f t="shared" si="44"/>
        <v>0</v>
      </c>
      <c r="L79" s="70">
        <f t="shared" si="34"/>
        <v>0</v>
      </c>
      <c r="M79" s="70">
        <f t="shared" si="35"/>
        <v>0</v>
      </c>
    </row>
    <row r="80" spans="1:13" ht="30.95" customHeight="1">
      <c r="A80" s="87" t="s">
        <v>868</v>
      </c>
      <c r="B80" s="100"/>
      <c r="C80" s="101"/>
      <c r="D80" s="99"/>
      <c r="E80" s="74"/>
      <c r="F80" s="74"/>
      <c r="G80" s="74"/>
      <c r="H80" s="70">
        <f t="shared" si="33"/>
        <v>0</v>
      </c>
      <c r="I80" s="71">
        <f t="shared" si="42"/>
        <v>0</v>
      </c>
      <c r="J80" s="71">
        <f t="shared" si="43"/>
        <v>0</v>
      </c>
      <c r="K80" s="71">
        <f t="shared" si="44"/>
        <v>0</v>
      </c>
      <c r="L80" s="70">
        <f t="shared" si="34"/>
        <v>0</v>
      </c>
      <c r="M80" s="70">
        <f t="shared" si="35"/>
        <v>0</v>
      </c>
    </row>
    <row r="81" spans="1:13" ht="27.6" customHeight="1">
      <c r="A81" s="87" t="s">
        <v>869</v>
      </c>
      <c r="B81" s="100"/>
      <c r="C81" s="101"/>
      <c r="D81" s="99"/>
      <c r="E81" s="74"/>
      <c r="F81" s="74"/>
      <c r="G81" s="74"/>
      <c r="H81" s="70">
        <f t="shared" si="33"/>
        <v>0</v>
      </c>
      <c r="I81" s="71">
        <f t="shared" si="42"/>
        <v>0</v>
      </c>
      <c r="J81" s="71">
        <f t="shared" si="43"/>
        <v>0</v>
      </c>
      <c r="K81" s="71">
        <f t="shared" si="44"/>
        <v>0</v>
      </c>
      <c r="L81" s="70">
        <f t="shared" si="34"/>
        <v>0</v>
      </c>
      <c r="M81" s="70">
        <f t="shared" si="35"/>
        <v>0</v>
      </c>
    </row>
    <row r="82" spans="1:13" ht="27.95" customHeight="1">
      <c r="A82" s="87" t="s">
        <v>870</v>
      </c>
      <c r="B82" s="100"/>
      <c r="C82" s="101"/>
      <c r="D82" s="99"/>
      <c r="E82" s="74"/>
      <c r="F82" s="74"/>
      <c r="G82" s="74"/>
      <c r="H82" s="70">
        <f t="shared" si="33"/>
        <v>0</v>
      </c>
      <c r="I82" s="71">
        <f t="shared" si="42"/>
        <v>0</v>
      </c>
      <c r="J82" s="71">
        <f t="shared" si="43"/>
        <v>0</v>
      </c>
      <c r="K82" s="71">
        <f t="shared" si="44"/>
        <v>0</v>
      </c>
      <c r="L82" s="70">
        <f t="shared" si="34"/>
        <v>0</v>
      </c>
      <c r="M82" s="70">
        <f t="shared" si="35"/>
        <v>0</v>
      </c>
    </row>
    <row r="83" spans="1:13" ht="30.95" customHeight="1">
      <c r="A83" s="87" t="s">
        <v>871</v>
      </c>
      <c r="B83" s="100"/>
      <c r="C83" s="101"/>
      <c r="D83" s="99"/>
      <c r="E83" s="74"/>
      <c r="F83" s="74"/>
      <c r="G83" s="74"/>
      <c r="H83" s="70">
        <f t="shared" si="33"/>
        <v>0</v>
      </c>
      <c r="I83" s="71">
        <f t="shared" si="42"/>
        <v>0</v>
      </c>
      <c r="J83" s="71">
        <f t="shared" si="43"/>
        <v>0</v>
      </c>
      <c r="K83" s="71">
        <f t="shared" si="44"/>
        <v>0</v>
      </c>
      <c r="L83" s="70">
        <f t="shared" si="34"/>
        <v>0</v>
      </c>
      <c r="M83" s="70">
        <f t="shared" si="35"/>
        <v>0</v>
      </c>
    </row>
    <row r="84" spans="1:13">
      <c r="A84" s="84" t="s">
        <v>24</v>
      </c>
      <c r="B84" s="75" t="s">
        <v>216</v>
      </c>
      <c r="C84" s="28"/>
      <c r="D84" s="28"/>
      <c r="E84" s="28"/>
      <c r="F84" s="28"/>
      <c r="G84" s="28"/>
      <c r="H84" s="28"/>
      <c r="I84" s="28"/>
      <c r="J84" s="28"/>
      <c r="K84" s="28"/>
      <c r="L84" s="29">
        <f>L85+L101+L114+L133+L148+L169+L186+L204+L219+L234</f>
        <v>0</v>
      </c>
      <c r="M84" s="29">
        <f>M85+M101+M114+M133+M148+M169+M186+M204+M219+M234</f>
        <v>0</v>
      </c>
    </row>
    <row r="85" spans="1:13">
      <c r="A85" s="84" t="s">
        <v>25</v>
      </c>
      <c r="B85" s="75" t="s">
        <v>217</v>
      </c>
      <c r="C85" s="28"/>
      <c r="D85" s="28"/>
      <c r="E85" s="28"/>
      <c r="F85" s="28"/>
      <c r="G85" s="28"/>
      <c r="H85" s="28"/>
      <c r="I85" s="28"/>
      <c r="J85" s="28"/>
      <c r="K85" s="28"/>
      <c r="L85" s="29">
        <f>SUM(L86:L100)</f>
        <v>0</v>
      </c>
      <c r="M85" s="29">
        <f>SUM(M86:M100)</f>
        <v>0</v>
      </c>
    </row>
    <row r="86" spans="1:13">
      <c r="A86" s="87" t="s">
        <v>218</v>
      </c>
      <c r="B86" s="72" t="s">
        <v>872</v>
      </c>
      <c r="C86" s="73" t="s">
        <v>75</v>
      </c>
      <c r="D86" s="99">
        <v>90.5</v>
      </c>
      <c r="E86" s="74"/>
      <c r="F86" s="74"/>
      <c r="G86" s="74"/>
      <c r="H86" s="70">
        <f>SUM(E86:G86)</f>
        <v>0</v>
      </c>
      <c r="I86" s="71">
        <f t="shared" ref="I86:I100" si="45">D86*E86</f>
        <v>0</v>
      </c>
      <c r="J86" s="71">
        <f t="shared" ref="J86:J100" si="46">D86*F86</f>
        <v>0</v>
      </c>
      <c r="K86" s="71">
        <f t="shared" ref="K86:K100" si="47">D86*G86</f>
        <v>0</v>
      </c>
      <c r="L86" s="70">
        <f>SUM(I86:K86)</f>
        <v>0</v>
      </c>
      <c r="M86" s="70">
        <f>ROUND((L86*$J$6)+L86,2)</f>
        <v>0</v>
      </c>
    </row>
    <row r="87" spans="1:13" ht="24">
      <c r="A87" s="87" t="s">
        <v>219</v>
      </c>
      <c r="B87" s="72" t="s">
        <v>873</v>
      </c>
      <c r="C87" s="73" t="s">
        <v>93</v>
      </c>
      <c r="D87" s="99">
        <v>108</v>
      </c>
      <c r="E87" s="74"/>
      <c r="F87" s="74"/>
      <c r="G87" s="74"/>
      <c r="H87" s="70">
        <f t="shared" ref="H87:H94" si="48">SUM(E87:G87)</f>
        <v>0</v>
      </c>
      <c r="I87" s="71">
        <f t="shared" si="45"/>
        <v>0</v>
      </c>
      <c r="J87" s="71">
        <f t="shared" si="46"/>
        <v>0</v>
      </c>
      <c r="K87" s="71">
        <f t="shared" si="47"/>
        <v>0</v>
      </c>
      <c r="L87" s="70">
        <f t="shared" ref="L87:L94" si="49">SUM(I87:K87)</f>
        <v>0</v>
      </c>
      <c r="M87" s="70">
        <f t="shared" ref="M87:M94" si="50">ROUND((L87*$J$6)+L87,2)</f>
        <v>0</v>
      </c>
    </row>
    <row r="88" spans="1:13" ht="24">
      <c r="A88" s="87" t="s">
        <v>220</v>
      </c>
      <c r="B88" s="72" t="s">
        <v>863</v>
      </c>
      <c r="C88" s="73" t="s">
        <v>93</v>
      </c>
      <c r="D88" s="99">
        <v>60</v>
      </c>
      <c r="E88" s="74"/>
      <c r="F88" s="74"/>
      <c r="G88" s="74"/>
      <c r="H88" s="70">
        <f t="shared" si="48"/>
        <v>0</v>
      </c>
      <c r="I88" s="71">
        <f t="shared" si="45"/>
        <v>0</v>
      </c>
      <c r="J88" s="71">
        <f t="shared" si="46"/>
        <v>0</v>
      </c>
      <c r="K88" s="71">
        <f t="shared" si="47"/>
        <v>0</v>
      </c>
      <c r="L88" s="70">
        <f t="shared" si="49"/>
        <v>0</v>
      </c>
      <c r="M88" s="70">
        <f t="shared" si="50"/>
        <v>0</v>
      </c>
    </row>
    <row r="89" spans="1:13" ht="24">
      <c r="A89" s="87" t="s">
        <v>221</v>
      </c>
      <c r="B89" s="72" t="s">
        <v>874</v>
      </c>
      <c r="C89" s="73" t="s">
        <v>93</v>
      </c>
      <c r="D89" s="99">
        <v>77</v>
      </c>
      <c r="E89" s="74"/>
      <c r="F89" s="74"/>
      <c r="G89" s="74"/>
      <c r="H89" s="70">
        <f t="shared" si="48"/>
        <v>0</v>
      </c>
      <c r="I89" s="71">
        <f t="shared" si="45"/>
        <v>0</v>
      </c>
      <c r="J89" s="71">
        <f t="shared" si="46"/>
        <v>0</v>
      </c>
      <c r="K89" s="71">
        <f t="shared" si="47"/>
        <v>0</v>
      </c>
      <c r="L89" s="70">
        <f t="shared" si="49"/>
        <v>0</v>
      </c>
      <c r="M89" s="70">
        <f t="shared" si="50"/>
        <v>0</v>
      </c>
    </row>
    <row r="90" spans="1:13" ht="24">
      <c r="A90" s="87" t="s">
        <v>222</v>
      </c>
      <c r="B90" s="72" t="s">
        <v>862</v>
      </c>
      <c r="C90" s="73" t="s">
        <v>214</v>
      </c>
      <c r="D90" s="99">
        <v>4.75</v>
      </c>
      <c r="E90" s="74"/>
      <c r="F90" s="74"/>
      <c r="G90" s="74"/>
      <c r="H90" s="70">
        <f t="shared" si="48"/>
        <v>0</v>
      </c>
      <c r="I90" s="71">
        <f t="shared" si="45"/>
        <v>0</v>
      </c>
      <c r="J90" s="71">
        <f t="shared" si="46"/>
        <v>0</v>
      </c>
      <c r="K90" s="71">
        <f t="shared" si="47"/>
        <v>0</v>
      </c>
      <c r="L90" s="70">
        <f t="shared" si="49"/>
        <v>0</v>
      </c>
      <c r="M90" s="70">
        <f t="shared" si="50"/>
        <v>0</v>
      </c>
    </row>
    <row r="91" spans="1:13" ht="24">
      <c r="A91" s="87" t="s">
        <v>223</v>
      </c>
      <c r="B91" s="72" t="s">
        <v>864</v>
      </c>
      <c r="C91" s="73" t="s">
        <v>93</v>
      </c>
      <c r="D91" s="99">
        <v>425</v>
      </c>
      <c r="E91" s="74"/>
      <c r="F91" s="74"/>
      <c r="G91" s="74"/>
      <c r="H91" s="70">
        <f t="shared" si="48"/>
        <v>0</v>
      </c>
      <c r="I91" s="71">
        <f t="shared" si="45"/>
        <v>0</v>
      </c>
      <c r="J91" s="71">
        <f t="shared" si="46"/>
        <v>0</v>
      </c>
      <c r="K91" s="71">
        <f t="shared" si="47"/>
        <v>0</v>
      </c>
      <c r="L91" s="70">
        <f t="shared" si="49"/>
        <v>0</v>
      </c>
      <c r="M91" s="70">
        <f t="shared" si="50"/>
        <v>0</v>
      </c>
    </row>
    <row r="92" spans="1:13" ht="24">
      <c r="A92" s="87" t="s">
        <v>224</v>
      </c>
      <c r="B92" s="72" t="s">
        <v>865</v>
      </c>
      <c r="C92" s="73" t="s">
        <v>93</v>
      </c>
      <c r="D92" s="99">
        <v>545</v>
      </c>
      <c r="E92" s="74"/>
      <c r="F92" s="74"/>
      <c r="G92" s="74"/>
      <c r="H92" s="70">
        <f t="shared" si="48"/>
        <v>0</v>
      </c>
      <c r="I92" s="71">
        <f t="shared" si="45"/>
        <v>0</v>
      </c>
      <c r="J92" s="71">
        <f t="shared" si="46"/>
        <v>0</v>
      </c>
      <c r="K92" s="71">
        <f t="shared" si="47"/>
        <v>0</v>
      </c>
      <c r="L92" s="70">
        <f t="shared" si="49"/>
        <v>0</v>
      </c>
      <c r="M92" s="70">
        <f t="shared" si="50"/>
        <v>0</v>
      </c>
    </row>
    <row r="93" spans="1:13" ht="24">
      <c r="A93" s="87" t="s">
        <v>225</v>
      </c>
      <c r="B93" s="72" t="s">
        <v>875</v>
      </c>
      <c r="C93" s="73" t="s">
        <v>93</v>
      </c>
      <c r="D93" s="99">
        <v>1036</v>
      </c>
      <c r="E93" s="74"/>
      <c r="F93" s="74"/>
      <c r="G93" s="74"/>
      <c r="H93" s="70">
        <f t="shared" si="48"/>
        <v>0</v>
      </c>
      <c r="I93" s="71">
        <f t="shared" si="45"/>
        <v>0</v>
      </c>
      <c r="J93" s="71">
        <f t="shared" si="46"/>
        <v>0</v>
      </c>
      <c r="K93" s="71">
        <f t="shared" si="47"/>
        <v>0</v>
      </c>
      <c r="L93" s="70">
        <f t="shared" si="49"/>
        <v>0</v>
      </c>
      <c r="M93" s="70">
        <f t="shared" si="50"/>
        <v>0</v>
      </c>
    </row>
    <row r="94" spans="1:13" ht="36">
      <c r="A94" s="87" t="s">
        <v>226</v>
      </c>
      <c r="B94" s="72" t="s">
        <v>876</v>
      </c>
      <c r="C94" s="73" t="s">
        <v>77</v>
      </c>
      <c r="D94" s="99">
        <v>12.2</v>
      </c>
      <c r="E94" s="74"/>
      <c r="F94" s="74"/>
      <c r="G94" s="74"/>
      <c r="H94" s="70">
        <f t="shared" si="48"/>
        <v>0</v>
      </c>
      <c r="I94" s="71">
        <f t="shared" si="45"/>
        <v>0</v>
      </c>
      <c r="J94" s="71">
        <f t="shared" si="46"/>
        <v>0</v>
      </c>
      <c r="K94" s="71">
        <f t="shared" si="47"/>
        <v>0</v>
      </c>
      <c r="L94" s="70">
        <f t="shared" si="49"/>
        <v>0</v>
      </c>
      <c r="M94" s="70">
        <f t="shared" si="50"/>
        <v>0</v>
      </c>
    </row>
    <row r="95" spans="1:13" ht="24">
      <c r="A95" s="87" t="s">
        <v>227</v>
      </c>
      <c r="B95" s="72" t="s">
        <v>877</v>
      </c>
      <c r="C95" s="73" t="s">
        <v>93</v>
      </c>
      <c r="D95" s="99">
        <v>171</v>
      </c>
      <c r="E95" s="74"/>
      <c r="F95" s="74"/>
      <c r="G95" s="74"/>
      <c r="H95" s="70">
        <f t="shared" ref="H95:H100" si="51">SUM(E95:G95)</f>
        <v>0</v>
      </c>
      <c r="I95" s="71">
        <f t="shared" si="45"/>
        <v>0</v>
      </c>
      <c r="J95" s="71">
        <f t="shared" si="46"/>
        <v>0</v>
      </c>
      <c r="K95" s="71">
        <f t="shared" si="47"/>
        <v>0</v>
      </c>
      <c r="L95" s="70">
        <f t="shared" ref="L95:L100" si="52">SUM(I95:K95)</f>
        <v>0</v>
      </c>
      <c r="M95" s="70">
        <f t="shared" ref="M95:M100" si="53">ROUND((L95*$J$6)+L95,2)</f>
        <v>0</v>
      </c>
    </row>
    <row r="96" spans="1:13">
      <c r="A96" s="87" t="s">
        <v>228</v>
      </c>
      <c r="B96" s="72" t="s">
        <v>878</v>
      </c>
      <c r="C96" s="73" t="s">
        <v>77</v>
      </c>
      <c r="D96" s="99">
        <v>5</v>
      </c>
      <c r="E96" s="74"/>
      <c r="F96" s="74"/>
      <c r="G96" s="74"/>
      <c r="H96" s="70">
        <f t="shared" si="51"/>
        <v>0</v>
      </c>
      <c r="I96" s="71">
        <f t="shared" si="45"/>
        <v>0</v>
      </c>
      <c r="J96" s="71">
        <f t="shared" si="46"/>
        <v>0</v>
      </c>
      <c r="K96" s="71">
        <f t="shared" si="47"/>
        <v>0</v>
      </c>
      <c r="L96" s="70">
        <f t="shared" si="52"/>
        <v>0</v>
      </c>
      <c r="M96" s="70">
        <f t="shared" si="53"/>
        <v>0</v>
      </c>
    </row>
    <row r="97" spans="1:13" ht="32.450000000000003" customHeight="1">
      <c r="A97" s="87" t="s">
        <v>879</v>
      </c>
      <c r="B97" s="100"/>
      <c r="C97" s="101"/>
      <c r="D97" s="99"/>
      <c r="E97" s="74"/>
      <c r="F97" s="74"/>
      <c r="G97" s="74"/>
      <c r="H97" s="70">
        <f t="shared" si="51"/>
        <v>0</v>
      </c>
      <c r="I97" s="71">
        <f t="shared" si="45"/>
        <v>0</v>
      </c>
      <c r="J97" s="71">
        <f t="shared" si="46"/>
        <v>0</v>
      </c>
      <c r="K97" s="71">
        <f t="shared" si="47"/>
        <v>0</v>
      </c>
      <c r="L97" s="70">
        <f t="shared" si="52"/>
        <v>0</v>
      </c>
      <c r="M97" s="70">
        <f t="shared" si="53"/>
        <v>0</v>
      </c>
    </row>
    <row r="98" spans="1:13" ht="30.6" customHeight="1">
      <c r="A98" s="87" t="s">
        <v>880</v>
      </c>
      <c r="B98" s="100"/>
      <c r="C98" s="101"/>
      <c r="D98" s="99"/>
      <c r="E98" s="74"/>
      <c r="F98" s="74"/>
      <c r="G98" s="74"/>
      <c r="H98" s="70">
        <f t="shared" si="51"/>
        <v>0</v>
      </c>
      <c r="I98" s="71">
        <f t="shared" si="45"/>
        <v>0</v>
      </c>
      <c r="J98" s="71">
        <f t="shared" si="46"/>
        <v>0</v>
      </c>
      <c r="K98" s="71">
        <f t="shared" si="47"/>
        <v>0</v>
      </c>
      <c r="L98" s="70">
        <f t="shared" si="52"/>
        <v>0</v>
      </c>
      <c r="M98" s="70">
        <f t="shared" si="53"/>
        <v>0</v>
      </c>
    </row>
    <row r="99" spans="1:13" ht="30.6" customHeight="1">
      <c r="A99" s="87" t="s">
        <v>881</v>
      </c>
      <c r="B99" s="100"/>
      <c r="C99" s="101"/>
      <c r="D99" s="99"/>
      <c r="E99" s="74"/>
      <c r="F99" s="74"/>
      <c r="G99" s="74"/>
      <c r="H99" s="70">
        <f t="shared" si="51"/>
        <v>0</v>
      </c>
      <c r="I99" s="71">
        <f t="shared" si="45"/>
        <v>0</v>
      </c>
      <c r="J99" s="71">
        <f t="shared" si="46"/>
        <v>0</v>
      </c>
      <c r="K99" s="71">
        <f t="shared" si="47"/>
        <v>0</v>
      </c>
      <c r="L99" s="70">
        <f t="shared" si="52"/>
        <v>0</v>
      </c>
      <c r="M99" s="70">
        <f t="shared" si="53"/>
        <v>0</v>
      </c>
    </row>
    <row r="100" spans="1:13" ht="35.1" customHeight="1">
      <c r="A100" s="87" t="s">
        <v>882</v>
      </c>
      <c r="B100" s="100"/>
      <c r="C100" s="101"/>
      <c r="D100" s="99"/>
      <c r="E100" s="74"/>
      <c r="F100" s="74"/>
      <c r="G100" s="74"/>
      <c r="H100" s="70">
        <f t="shared" si="51"/>
        <v>0</v>
      </c>
      <c r="I100" s="71">
        <f t="shared" si="45"/>
        <v>0</v>
      </c>
      <c r="J100" s="71">
        <f t="shared" si="46"/>
        <v>0</v>
      </c>
      <c r="K100" s="71">
        <f t="shared" si="47"/>
        <v>0</v>
      </c>
      <c r="L100" s="70">
        <f t="shared" si="52"/>
        <v>0</v>
      </c>
      <c r="M100" s="70">
        <f t="shared" si="53"/>
        <v>0</v>
      </c>
    </row>
    <row r="101" spans="1:13">
      <c r="A101" s="84" t="s">
        <v>61</v>
      </c>
      <c r="B101" s="75" t="s">
        <v>229</v>
      </c>
      <c r="C101" s="28"/>
      <c r="D101" s="28"/>
      <c r="E101" s="28"/>
      <c r="F101" s="28"/>
      <c r="G101" s="28"/>
      <c r="H101" s="28"/>
      <c r="I101" s="28"/>
      <c r="J101" s="28"/>
      <c r="K101" s="28"/>
      <c r="L101" s="29">
        <f>SUM(L102:L113)</f>
        <v>0</v>
      </c>
      <c r="M101" s="29">
        <f>SUM(M102:M113)</f>
        <v>0</v>
      </c>
    </row>
    <row r="102" spans="1:13">
      <c r="A102" s="87" t="s">
        <v>231</v>
      </c>
      <c r="B102" s="72" t="s">
        <v>872</v>
      </c>
      <c r="C102" s="73" t="s">
        <v>75</v>
      </c>
      <c r="D102" s="99">
        <v>52</v>
      </c>
      <c r="E102" s="74"/>
      <c r="F102" s="74"/>
      <c r="G102" s="74"/>
      <c r="H102" s="70">
        <f>SUM(E102:G102)</f>
        <v>0</v>
      </c>
      <c r="I102" s="71">
        <f t="shared" ref="I102:I113" si="54">D102*E102</f>
        <v>0</v>
      </c>
      <c r="J102" s="71">
        <f t="shared" ref="J102:J113" si="55">D102*F102</f>
        <v>0</v>
      </c>
      <c r="K102" s="71">
        <f t="shared" ref="K102:K113" si="56">D102*G102</f>
        <v>0</v>
      </c>
      <c r="L102" s="70">
        <f>SUM(I102:K102)</f>
        <v>0</v>
      </c>
      <c r="M102" s="70">
        <f>ROUND((L102*$J$6)+L102,2)</f>
        <v>0</v>
      </c>
    </row>
    <row r="103" spans="1:13" ht="24">
      <c r="A103" s="87" t="s">
        <v>232</v>
      </c>
      <c r="B103" s="72" t="s">
        <v>873</v>
      </c>
      <c r="C103" s="73" t="s">
        <v>93</v>
      </c>
      <c r="D103" s="99">
        <v>9</v>
      </c>
      <c r="E103" s="74"/>
      <c r="F103" s="74"/>
      <c r="G103" s="74"/>
      <c r="H103" s="70">
        <f t="shared" ref="H103:H108" si="57">SUM(E103:G103)</f>
        <v>0</v>
      </c>
      <c r="I103" s="71">
        <f t="shared" si="54"/>
        <v>0</v>
      </c>
      <c r="J103" s="71">
        <f t="shared" si="55"/>
        <v>0</v>
      </c>
      <c r="K103" s="71">
        <f t="shared" si="56"/>
        <v>0</v>
      </c>
      <c r="L103" s="70">
        <f t="shared" ref="L103:L108" si="58">SUM(I103:K103)</f>
        <v>0</v>
      </c>
      <c r="M103" s="70">
        <f t="shared" ref="M103:M113" si="59">ROUND((L103*$J$6)+L103,2)</f>
        <v>0</v>
      </c>
    </row>
    <row r="104" spans="1:13" ht="24">
      <c r="A104" s="87" t="s">
        <v>233</v>
      </c>
      <c r="B104" s="72" t="s">
        <v>862</v>
      </c>
      <c r="C104" s="73" t="s">
        <v>214</v>
      </c>
      <c r="D104" s="99">
        <v>1.56</v>
      </c>
      <c r="E104" s="74"/>
      <c r="F104" s="74"/>
      <c r="G104" s="74"/>
      <c r="H104" s="70">
        <f t="shared" si="57"/>
        <v>0</v>
      </c>
      <c r="I104" s="71">
        <f t="shared" si="54"/>
        <v>0</v>
      </c>
      <c r="J104" s="71">
        <f t="shared" si="55"/>
        <v>0</v>
      </c>
      <c r="K104" s="71">
        <f t="shared" si="56"/>
        <v>0</v>
      </c>
      <c r="L104" s="70">
        <f t="shared" si="58"/>
        <v>0</v>
      </c>
      <c r="M104" s="70">
        <f t="shared" si="59"/>
        <v>0</v>
      </c>
    </row>
    <row r="105" spans="1:13" ht="24">
      <c r="A105" s="87" t="s">
        <v>234</v>
      </c>
      <c r="B105" s="72" t="s">
        <v>863</v>
      </c>
      <c r="C105" s="73" t="s">
        <v>93</v>
      </c>
      <c r="D105" s="99">
        <v>69</v>
      </c>
      <c r="E105" s="74"/>
      <c r="F105" s="74"/>
      <c r="G105" s="74"/>
      <c r="H105" s="70">
        <f t="shared" si="57"/>
        <v>0</v>
      </c>
      <c r="I105" s="71">
        <f t="shared" si="54"/>
        <v>0</v>
      </c>
      <c r="J105" s="71">
        <f t="shared" si="55"/>
        <v>0</v>
      </c>
      <c r="K105" s="71">
        <f t="shared" si="56"/>
        <v>0</v>
      </c>
      <c r="L105" s="70">
        <f t="shared" si="58"/>
        <v>0</v>
      </c>
      <c r="M105" s="70">
        <f t="shared" si="59"/>
        <v>0</v>
      </c>
    </row>
    <row r="106" spans="1:13" ht="24">
      <c r="A106" s="87" t="s">
        <v>235</v>
      </c>
      <c r="B106" s="72" t="s">
        <v>874</v>
      </c>
      <c r="C106" s="73" t="s">
        <v>93</v>
      </c>
      <c r="D106" s="99">
        <v>4</v>
      </c>
      <c r="E106" s="74"/>
      <c r="F106" s="74"/>
      <c r="G106" s="74"/>
      <c r="H106" s="70">
        <f t="shared" si="57"/>
        <v>0</v>
      </c>
      <c r="I106" s="71">
        <f t="shared" si="54"/>
        <v>0</v>
      </c>
      <c r="J106" s="71">
        <f t="shared" si="55"/>
        <v>0</v>
      </c>
      <c r="K106" s="71">
        <f t="shared" si="56"/>
        <v>0</v>
      </c>
      <c r="L106" s="70">
        <f t="shared" si="58"/>
        <v>0</v>
      </c>
      <c r="M106" s="70">
        <f t="shared" si="59"/>
        <v>0</v>
      </c>
    </row>
    <row r="107" spans="1:13" ht="24">
      <c r="A107" s="87" t="s">
        <v>236</v>
      </c>
      <c r="B107" s="72" t="s">
        <v>883</v>
      </c>
      <c r="C107" s="73" t="s">
        <v>93</v>
      </c>
      <c r="D107" s="99">
        <v>53</v>
      </c>
      <c r="E107" s="74"/>
      <c r="F107" s="74"/>
      <c r="G107" s="74"/>
      <c r="H107" s="70">
        <f t="shared" si="57"/>
        <v>0</v>
      </c>
      <c r="I107" s="71">
        <f t="shared" si="54"/>
        <v>0</v>
      </c>
      <c r="J107" s="71">
        <f t="shared" si="55"/>
        <v>0</v>
      </c>
      <c r="K107" s="71">
        <f t="shared" si="56"/>
        <v>0</v>
      </c>
      <c r="L107" s="70">
        <f t="shared" si="58"/>
        <v>0</v>
      </c>
      <c r="M107" s="70">
        <f t="shared" si="59"/>
        <v>0</v>
      </c>
    </row>
    <row r="108" spans="1:13" ht="24">
      <c r="A108" s="87" t="s">
        <v>237</v>
      </c>
      <c r="B108" s="72" t="s">
        <v>865</v>
      </c>
      <c r="C108" s="73" t="s">
        <v>93</v>
      </c>
      <c r="D108" s="99">
        <v>411</v>
      </c>
      <c r="E108" s="74"/>
      <c r="F108" s="74"/>
      <c r="G108" s="74"/>
      <c r="H108" s="70">
        <f t="shared" si="57"/>
        <v>0</v>
      </c>
      <c r="I108" s="71">
        <f t="shared" si="54"/>
        <v>0</v>
      </c>
      <c r="J108" s="71">
        <f t="shared" si="55"/>
        <v>0</v>
      </c>
      <c r="K108" s="71">
        <f t="shared" si="56"/>
        <v>0</v>
      </c>
      <c r="L108" s="70">
        <f t="shared" si="58"/>
        <v>0</v>
      </c>
      <c r="M108" s="70">
        <f t="shared" si="59"/>
        <v>0</v>
      </c>
    </row>
    <row r="109" spans="1:13" ht="36">
      <c r="A109" s="87" t="s">
        <v>238</v>
      </c>
      <c r="B109" s="72" t="s">
        <v>876</v>
      </c>
      <c r="C109" s="73" t="s">
        <v>77</v>
      </c>
      <c r="D109" s="99">
        <v>4.3</v>
      </c>
      <c r="E109" s="74"/>
      <c r="F109" s="74"/>
      <c r="G109" s="74"/>
      <c r="H109" s="70">
        <f t="shared" ref="H109:H113" si="60">SUM(E109:G109)</f>
        <v>0</v>
      </c>
      <c r="I109" s="71">
        <f t="shared" si="54"/>
        <v>0</v>
      </c>
      <c r="J109" s="71">
        <f t="shared" si="55"/>
        <v>0</v>
      </c>
      <c r="K109" s="71">
        <f t="shared" si="56"/>
        <v>0</v>
      </c>
      <c r="L109" s="70">
        <f t="shared" ref="L109:L113" si="61">SUM(I109:K109)</f>
        <v>0</v>
      </c>
      <c r="M109" s="70">
        <f t="shared" si="59"/>
        <v>0</v>
      </c>
    </row>
    <row r="110" spans="1:13" ht="29.45" customHeight="1">
      <c r="A110" s="87" t="s">
        <v>884</v>
      </c>
      <c r="B110" s="100"/>
      <c r="C110" s="101"/>
      <c r="D110" s="99"/>
      <c r="E110" s="74"/>
      <c r="F110" s="74"/>
      <c r="G110" s="74"/>
      <c r="H110" s="70">
        <f t="shared" si="60"/>
        <v>0</v>
      </c>
      <c r="I110" s="71">
        <f t="shared" si="54"/>
        <v>0</v>
      </c>
      <c r="J110" s="71">
        <f t="shared" si="55"/>
        <v>0</v>
      </c>
      <c r="K110" s="71">
        <f t="shared" si="56"/>
        <v>0</v>
      </c>
      <c r="L110" s="70">
        <f t="shared" si="61"/>
        <v>0</v>
      </c>
      <c r="M110" s="70">
        <f t="shared" si="59"/>
        <v>0</v>
      </c>
    </row>
    <row r="111" spans="1:13" ht="30.6" customHeight="1">
      <c r="A111" s="87" t="s">
        <v>885</v>
      </c>
      <c r="B111" s="100"/>
      <c r="C111" s="101"/>
      <c r="D111" s="99"/>
      <c r="E111" s="74"/>
      <c r="F111" s="74"/>
      <c r="G111" s="74"/>
      <c r="H111" s="70">
        <f t="shared" si="60"/>
        <v>0</v>
      </c>
      <c r="I111" s="71">
        <f t="shared" si="54"/>
        <v>0</v>
      </c>
      <c r="J111" s="71">
        <f t="shared" si="55"/>
        <v>0</v>
      </c>
      <c r="K111" s="71">
        <f t="shared" si="56"/>
        <v>0</v>
      </c>
      <c r="L111" s="70">
        <f t="shared" si="61"/>
        <v>0</v>
      </c>
      <c r="M111" s="70">
        <f t="shared" si="59"/>
        <v>0</v>
      </c>
    </row>
    <row r="112" spans="1:13" ht="30" customHeight="1">
      <c r="A112" s="87" t="s">
        <v>886</v>
      </c>
      <c r="B112" s="100"/>
      <c r="C112" s="101"/>
      <c r="D112" s="99"/>
      <c r="E112" s="74"/>
      <c r="F112" s="74"/>
      <c r="G112" s="74"/>
      <c r="H112" s="70">
        <f t="shared" si="60"/>
        <v>0</v>
      </c>
      <c r="I112" s="71">
        <f t="shared" si="54"/>
        <v>0</v>
      </c>
      <c r="J112" s="71">
        <f t="shared" si="55"/>
        <v>0</v>
      </c>
      <c r="K112" s="71">
        <f t="shared" si="56"/>
        <v>0</v>
      </c>
      <c r="L112" s="70">
        <f t="shared" si="61"/>
        <v>0</v>
      </c>
      <c r="M112" s="70">
        <f t="shared" si="59"/>
        <v>0</v>
      </c>
    </row>
    <row r="113" spans="1:13" ht="28.5" customHeight="1">
      <c r="A113" s="87" t="s">
        <v>887</v>
      </c>
      <c r="B113" s="100"/>
      <c r="C113" s="101"/>
      <c r="D113" s="99"/>
      <c r="E113" s="74"/>
      <c r="F113" s="74"/>
      <c r="G113" s="74"/>
      <c r="H113" s="70">
        <f t="shared" si="60"/>
        <v>0</v>
      </c>
      <c r="I113" s="71">
        <f t="shared" si="54"/>
        <v>0</v>
      </c>
      <c r="J113" s="71">
        <f t="shared" si="55"/>
        <v>0</v>
      </c>
      <c r="K113" s="71">
        <f t="shared" si="56"/>
        <v>0</v>
      </c>
      <c r="L113" s="70">
        <f t="shared" si="61"/>
        <v>0</v>
      </c>
      <c r="M113" s="70">
        <f t="shared" si="59"/>
        <v>0</v>
      </c>
    </row>
    <row r="114" spans="1:13">
      <c r="A114" s="84" t="s">
        <v>63</v>
      </c>
      <c r="B114" s="75" t="s">
        <v>230</v>
      </c>
      <c r="C114" s="28"/>
      <c r="D114" s="28"/>
      <c r="E114" s="28"/>
      <c r="F114" s="28"/>
      <c r="G114" s="28"/>
      <c r="H114" s="28"/>
      <c r="I114" s="28"/>
      <c r="J114" s="28"/>
      <c r="K114" s="28"/>
      <c r="L114" s="29">
        <f>SUM(L115:L132)</f>
        <v>0</v>
      </c>
      <c r="M114" s="29">
        <f>SUM(M115:M132)</f>
        <v>0</v>
      </c>
    </row>
    <row r="115" spans="1:13" ht="36">
      <c r="A115" s="87" t="s">
        <v>239</v>
      </c>
      <c r="B115" s="72" t="s">
        <v>888</v>
      </c>
      <c r="C115" s="73" t="s">
        <v>75</v>
      </c>
      <c r="D115" s="99">
        <v>415.9</v>
      </c>
      <c r="E115" s="74"/>
      <c r="F115" s="74"/>
      <c r="G115" s="74"/>
      <c r="H115" s="70">
        <f>SUM(E115:G115)</f>
        <v>0</v>
      </c>
      <c r="I115" s="71">
        <f>D115*E115</f>
        <v>0</v>
      </c>
      <c r="J115" s="71">
        <f>D115*F115</f>
        <v>0</v>
      </c>
      <c r="K115" s="71">
        <f>D115*G115</f>
        <v>0</v>
      </c>
      <c r="L115" s="70">
        <f>SUM(I115:K115)</f>
        <v>0</v>
      </c>
      <c r="M115" s="70">
        <f>ROUND((L115*$J$6)+L115,2)</f>
        <v>0</v>
      </c>
    </row>
    <row r="116" spans="1:13" ht="36">
      <c r="A116" s="87" t="s">
        <v>240</v>
      </c>
      <c r="B116" s="72" t="s">
        <v>889</v>
      </c>
      <c r="C116" s="73" t="s">
        <v>75</v>
      </c>
      <c r="D116" s="99">
        <v>148</v>
      </c>
      <c r="E116" s="74"/>
      <c r="F116" s="74"/>
      <c r="G116" s="74"/>
      <c r="H116" s="70">
        <f t="shared" ref="H116:H127" si="62">SUM(E116:G116)</f>
        <v>0</v>
      </c>
      <c r="I116" s="71">
        <f>D116*E116</f>
        <v>0</v>
      </c>
      <c r="J116" s="71">
        <f>D116*F116</f>
        <v>0</v>
      </c>
      <c r="K116" s="71">
        <f>D116*G116</f>
        <v>0</v>
      </c>
      <c r="L116" s="70">
        <f t="shared" ref="L116:L127" si="63">SUM(I116:K116)</f>
        <v>0</v>
      </c>
      <c r="M116" s="70">
        <f>ROUND((L116*$J$6)+L116,2)</f>
        <v>0</v>
      </c>
    </row>
    <row r="117" spans="1:13" ht="24">
      <c r="A117" s="87" t="s">
        <v>241</v>
      </c>
      <c r="B117" s="72" t="s">
        <v>890</v>
      </c>
      <c r="C117" s="73" t="s">
        <v>214</v>
      </c>
      <c r="D117" s="99">
        <v>12.477</v>
      </c>
      <c r="E117" s="74"/>
      <c r="F117" s="74"/>
      <c r="G117" s="74"/>
      <c r="H117" s="70">
        <f t="shared" si="62"/>
        <v>0</v>
      </c>
      <c r="I117" s="71">
        <f t="shared" ref="I117:I122" si="64">D117*E117</f>
        <v>0</v>
      </c>
      <c r="J117" s="71">
        <f t="shared" ref="J117:J122" si="65">D117*F117</f>
        <v>0</v>
      </c>
      <c r="K117" s="71">
        <f t="shared" ref="K117:K122" si="66">D117*G117</f>
        <v>0</v>
      </c>
      <c r="L117" s="70">
        <f t="shared" si="63"/>
        <v>0</v>
      </c>
      <c r="M117" s="70">
        <f t="shared" ref="M117:M122" si="67">ROUND((L117*$J$6)+L117,2)</f>
        <v>0</v>
      </c>
    </row>
    <row r="118" spans="1:13" ht="36">
      <c r="A118" s="87" t="s">
        <v>242</v>
      </c>
      <c r="B118" s="72" t="s">
        <v>891</v>
      </c>
      <c r="C118" s="73" t="s">
        <v>93</v>
      </c>
      <c r="D118" s="99">
        <v>288</v>
      </c>
      <c r="E118" s="74"/>
      <c r="F118" s="74"/>
      <c r="G118" s="74"/>
      <c r="H118" s="70">
        <f t="shared" si="62"/>
        <v>0</v>
      </c>
      <c r="I118" s="71">
        <f t="shared" si="64"/>
        <v>0</v>
      </c>
      <c r="J118" s="71">
        <f t="shared" si="65"/>
        <v>0</v>
      </c>
      <c r="K118" s="71">
        <f t="shared" si="66"/>
        <v>0</v>
      </c>
      <c r="L118" s="70">
        <f t="shared" si="63"/>
        <v>0</v>
      </c>
      <c r="M118" s="70">
        <f t="shared" si="67"/>
        <v>0</v>
      </c>
    </row>
    <row r="119" spans="1:13" ht="48">
      <c r="A119" s="87" t="s">
        <v>243</v>
      </c>
      <c r="B119" s="72" t="s">
        <v>892</v>
      </c>
      <c r="C119" s="73" t="s">
        <v>75</v>
      </c>
      <c r="D119" s="99">
        <v>129.80000000000001</v>
      </c>
      <c r="E119" s="74"/>
      <c r="F119" s="74"/>
      <c r="G119" s="74"/>
      <c r="H119" s="70">
        <f t="shared" si="62"/>
        <v>0</v>
      </c>
      <c r="I119" s="71">
        <f t="shared" si="64"/>
        <v>0</v>
      </c>
      <c r="J119" s="71">
        <f t="shared" si="65"/>
        <v>0</v>
      </c>
      <c r="K119" s="71">
        <f t="shared" si="66"/>
        <v>0</v>
      </c>
      <c r="L119" s="70">
        <f t="shared" si="63"/>
        <v>0</v>
      </c>
      <c r="M119" s="70">
        <f t="shared" si="67"/>
        <v>0</v>
      </c>
    </row>
    <row r="120" spans="1:13" ht="36">
      <c r="A120" s="87" t="s">
        <v>244</v>
      </c>
      <c r="B120" s="72" t="s">
        <v>893</v>
      </c>
      <c r="C120" s="73" t="s">
        <v>93</v>
      </c>
      <c r="D120" s="99">
        <v>1299</v>
      </c>
      <c r="E120" s="74"/>
      <c r="F120" s="74"/>
      <c r="G120" s="74"/>
      <c r="H120" s="70">
        <f t="shared" si="62"/>
        <v>0</v>
      </c>
      <c r="I120" s="71">
        <f t="shared" si="64"/>
        <v>0</v>
      </c>
      <c r="J120" s="71">
        <f t="shared" si="65"/>
        <v>0</v>
      </c>
      <c r="K120" s="71">
        <f t="shared" si="66"/>
        <v>0</v>
      </c>
      <c r="L120" s="70">
        <f t="shared" si="63"/>
        <v>0</v>
      </c>
      <c r="M120" s="70">
        <f t="shared" si="67"/>
        <v>0</v>
      </c>
    </row>
    <row r="121" spans="1:13" ht="36">
      <c r="A121" s="87" t="s">
        <v>245</v>
      </c>
      <c r="B121" s="72" t="s">
        <v>894</v>
      </c>
      <c r="C121" s="73" t="s">
        <v>93</v>
      </c>
      <c r="D121" s="99">
        <v>868</v>
      </c>
      <c r="E121" s="74"/>
      <c r="F121" s="74"/>
      <c r="G121" s="74"/>
      <c r="H121" s="70">
        <f t="shared" si="62"/>
        <v>0</v>
      </c>
      <c r="I121" s="71">
        <f t="shared" si="64"/>
        <v>0</v>
      </c>
      <c r="J121" s="71">
        <f t="shared" si="65"/>
        <v>0</v>
      </c>
      <c r="K121" s="71">
        <f t="shared" si="66"/>
        <v>0</v>
      </c>
      <c r="L121" s="70">
        <f t="shared" si="63"/>
        <v>0</v>
      </c>
      <c r="M121" s="70">
        <f t="shared" si="67"/>
        <v>0</v>
      </c>
    </row>
    <row r="122" spans="1:13" ht="36">
      <c r="A122" s="87" t="s">
        <v>246</v>
      </c>
      <c r="B122" s="72" t="s">
        <v>895</v>
      </c>
      <c r="C122" s="73" t="s">
        <v>93</v>
      </c>
      <c r="D122" s="99">
        <v>1964</v>
      </c>
      <c r="E122" s="74"/>
      <c r="F122" s="74"/>
      <c r="G122" s="74"/>
      <c r="H122" s="70">
        <f t="shared" si="62"/>
        <v>0</v>
      </c>
      <c r="I122" s="71">
        <f t="shared" si="64"/>
        <v>0</v>
      </c>
      <c r="J122" s="71">
        <f t="shared" si="65"/>
        <v>0</v>
      </c>
      <c r="K122" s="71">
        <f t="shared" si="66"/>
        <v>0</v>
      </c>
      <c r="L122" s="70">
        <f t="shared" si="63"/>
        <v>0</v>
      </c>
      <c r="M122" s="70">
        <f t="shared" si="67"/>
        <v>0</v>
      </c>
    </row>
    <row r="123" spans="1:13" ht="36">
      <c r="A123" s="87" t="s">
        <v>247</v>
      </c>
      <c r="B123" s="72" t="s">
        <v>896</v>
      </c>
      <c r="C123" s="73" t="s">
        <v>93</v>
      </c>
      <c r="D123" s="99">
        <v>785</v>
      </c>
      <c r="E123" s="74"/>
      <c r="F123" s="74"/>
      <c r="G123" s="74"/>
      <c r="H123" s="70">
        <f t="shared" si="62"/>
        <v>0</v>
      </c>
      <c r="I123" s="71">
        <f t="shared" ref="I123:I132" si="68">D123*E123</f>
        <v>0</v>
      </c>
      <c r="J123" s="71">
        <f t="shared" ref="J123:J132" si="69">D123*F123</f>
        <v>0</v>
      </c>
      <c r="K123" s="71">
        <f t="shared" ref="K123:K132" si="70">D123*G123</f>
        <v>0</v>
      </c>
      <c r="L123" s="70">
        <f t="shared" si="63"/>
        <v>0</v>
      </c>
      <c r="M123" s="70">
        <f t="shared" ref="M123:M132" si="71">ROUND((L123*$J$6)+L123,2)</f>
        <v>0</v>
      </c>
    </row>
    <row r="124" spans="1:13" ht="36">
      <c r="A124" s="87" t="s">
        <v>248</v>
      </c>
      <c r="B124" s="72" t="s">
        <v>897</v>
      </c>
      <c r="C124" s="73" t="s">
        <v>93</v>
      </c>
      <c r="D124" s="99">
        <v>598</v>
      </c>
      <c r="E124" s="74"/>
      <c r="F124" s="74"/>
      <c r="G124" s="74"/>
      <c r="H124" s="70">
        <f t="shared" si="62"/>
        <v>0</v>
      </c>
      <c r="I124" s="71">
        <f t="shared" si="68"/>
        <v>0</v>
      </c>
      <c r="J124" s="71">
        <f t="shared" si="69"/>
        <v>0</v>
      </c>
      <c r="K124" s="71">
        <f t="shared" si="70"/>
        <v>0</v>
      </c>
      <c r="L124" s="70">
        <f t="shared" si="63"/>
        <v>0</v>
      </c>
      <c r="M124" s="70">
        <f t="shared" si="71"/>
        <v>0</v>
      </c>
    </row>
    <row r="125" spans="1:13" ht="36">
      <c r="A125" s="87" t="s">
        <v>249</v>
      </c>
      <c r="B125" s="72" t="s">
        <v>928</v>
      </c>
      <c r="C125" s="73" t="s">
        <v>77</v>
      </c>
      <c r="D125" s="99">
        <v>8.6999999999999993</v>
      </c>
      <c r="E125" s="74"/>
      <c r="F125" s="74"/>
      <c r="G125" s="74"/>
      <c r="H125" s="70">
        <f t="shared" si="62"/>
        <v>0</v>
      </c>
      <c r="I125" s="71">
        <f t="shared" si="68"/>
        <v>0</v>
      </c>
      <c r="J125" s="71">
        <f t="shared" si="69"/>
        <v>0</v>
      </c>
      <c r="K125" s="71">
        <f t="shared" si="70"/>
        <v>0</v>
      </c>
      <c r="L125" s="70">
        <f t="shared" si="63"/>
        <v>0</v>
      </c>
      <c r="M125" s="70">
        <f t="shared" si="71"/>
        <v>0</v>
      </c>
    </row>
    <row r="126" spans="1:13" ht="48">
      <c r="A126" s="87" t="s">
        <v>250</v>
      </c>
      <c r="B126" s="72" t="s">
        <v>922</v>
      </c>
      <c r="C126" s="73" t="s">
        <v>77</v>
      </c>
      <c r="D126" s="99">
        <v>64.900000000000006</v>
      </c>
      <c r="E126" s="74"/>
      <c r="F126" s="74"/>
      <c r="G126" s="74"/>
      <c r="H126" s="70">
        <f t="shared" si="62"/>
        <v>0</v>
      </c>
      <c r="I126" s="71">
        <f t="shared" si="68"/>
        <v>0</v>
      </c>
      <c r="J126" s="71">
        <f t="shared" si="69"/>
        <v>0</v>
      </c>
      <c r="K126" s="71">
        <f t="shared" si="70"/>
        <v>0</v>
      </c>
      <c r="L126" s="70">
        <f t="shared" si="63"/>
        <v>0</v>
      </c>
      <c r="M126" s="70">
        <f t="shared" si="71"/>
        <v>0</v>
      </c>
    </row>
    <row r="127" spans="1:13">
      <c r="A127" s="87" t="s">
        <v>251</v>
      </c>
      <c r="B127" s="72" t="s">
        <v>925</v>
      </c>
      <c r="C127" s="73" t="s">
        <v>93</v>
      </c>
      <c r="D127" s="99">
        <v>558</v>
      </c>
      <c r="E127" s="74"/>
      <c r="F127" s="74"/>
      <c r="G127" s="74"/>
      <c r="H127" s="70">
        <f t="shared" si="62"/>
        <v>0</v>
      </c>
      <c r="I127" s="71">
        <f t="shared" si="68"/>
        <v>0</v>
      </c>
      <c r="J127" s="71">
        <f t="shared" si="69"/>
        <v>0</v>
      </c>
      <c r="K127" s="71">
        <f t="shared" si="70"/>
        <v>0</v>
      </c>
      <c r="L127" s="70">
        <f t="shared" si="63"/>
        <v>0</v>
      </c>
      <c r="M127" s="70">
        <f t="shared" si="71"/>
        <v>0</v>
      </c>
    </row>
    <row r="128" spans="1:13" ht="24">
      <c r="A128" s="87" t="s">
        <v>252</v>
      </c>
      <c r="B128" s="72" t="s">
        <v>898</v>
      </c>
      <c r="C128" s="73" t="s">
        <v>75</v>
      </c>
      <c r="D128" s="99">
        <v>980</v>
      </c>
      <c r="E128" s="74"/>
      <c r="F128" s="74"/>
      <c r="G128" s="74"/>
      <c r="H128" s="70">
        <f t="shared" ref="H128:H132" si="72">SUM(E128:G128)</f>
        <v>0</v>
      </c>
      <c r="I128" s="71">
        <f t="shared" si="68"/>
        <v>0</v>
      </c>
      <c r="J128" s="71">
        <f t="shared" si="69"/>
        <v>0</v>
      </c>
      <c r="K128" s="71">
        <f t="shared" si="70"/>
        <v>0</v>
      </c>
      <c r="L128" s="70">
        <f t="shared" ref="L128:L132" si="73">SUM(I128:K128)</f>
        <v>0</v>
      </c>
      <c r="M128" s="70">
        <f t="shared" si="71"/>
        <v>0</v>
      </c>
    </row>
    <row r="129" spans="1:13" ht="27.95" customHeight="1">
      <c r="A129" s="87" t="s">
        <v>899</v>
      </c>
      <c r="B129" s="100"/>
      <c r="C129" s="101"/>
      <c r="D129" s="99"/>
      <c r="E129" s="74"/>
      <c r="F129" s="74"/>
      <c r="G129" s="74"/>
      <c r="H129" s="70">
        <f t="shared" si="72"/>
        <v>0</v>
      </c>
      <c r="I129" s="71">
        <f t="shared" si="68"/>
        <v>0</v>
      </c>
      <c r="J129" s="71">
        <f t="shared" si="69"/>
        <v>0</v>
      </c>
      <c r="K129" s="71">
        <f t="shared" si="70"/>
        <v>0</v>
      </c>
      <c r="L129" s="70">
        <f t="shared" si="73"/>
        <v>0</v>
      </c>
      <c r="M129" s="70">
        <f t="shared" si="71"/>
        <v>0</v>
      </c>
    </row>
    <row r="130" spans="1:13" ht="26.45" customHeight="1">
      <c r="A130" s="87" t="s">
        <v>900</v>
      </c>
      <c r="B130" s="100"/>
      <c r="C130" s="101"/>
      <c r="D130" s="99"/>
      <c r="E130" s="74"/>
      <c r="F130" s="74"/>
      <c r="G130" s="74"/>
      <c r="H130" s="70">
        <f t="shared" si="72"/>
        <v>0</v>
      </c>
      <c r="I130" s="71">
        <f t="shared" si="68"/>
        <v>0</v>
      </c>
      <c r="J130" s="71">
        <f t="shared" si="69"/>
        <v>0</v>
      </c>
      <c r="K130" s="71">
        <f t="shared" si="70"/>
        <v>0</v>
      </c>
      <c r="L130" s="70">
        <f t="shared" si="73"/>
        <v>0</v>
      </c>
      <c r="M130" s="70">
        <f t="shared" si="71"/>
        <v>0</v>
      </c>
    </row>
    <row r="131" spans="1:13" ht="30.6" customHeight="1">
      <c r="A131" s="87" t="s">
        <v>901</v>
      </c>
      <c r="B131" s="100"/>
      <c r="C131" s="101"/>
      <c r="D131" s="99"/>
      <c r="E131" s="74"/>
      <c r="F131" s="74"/>
      <c r="G131" s="74"/>
      <c r="H131" s="70">
        <f t="shared" si="72"/>
        <v>0</v>
      </c>
      <c r="I131" s="71">
        <f t="shared" si="68"/>
        <v>0</v>
      </c>
      <c r="J131" s="71">
        <f t="shared" si="69"/>
        <v>0</v>
      </c>
      <c r="K131" s="71">
        <f t="shared" si="70"/>
        <v>0</v>
      </c>
      <c r="L131" s="70">
        <f t="shared" si="73"/>
        <v>0</v>
      </c>
      <c r="M131" s="70">
        <f t="shared" si="71"/>
        <v>0</v>
      </c>
    </row>
    <row r="132" spans="1:13" ht="27.6" customHeight="1">
      <c r="A132" s="87" t="s">
        <v>902</v>
      </c>
      <c r="B132" s="100"/>
      <c r="C132" s="101"/>
      <c r="D132" s="99"/>
      <c r="E132" s="74"/>
      <c r="F132" s="74"/>
      <c r="G132" s="74"/>
      <c r="H132" s="70">
        <f t="shared" si="72"/>
        <v>0</v>
      </c>
      <c r="I132" s="71">
        <f t="shared" si="68"/>
        <v>0</v>
      </c>
      <c r="J132" s="71">
        <f t="shared" si="69"/>
        <v>0</v>
      </c>
      <c r="K132" s="71">
        <f t="shared" si="70"/>
        <v>0</v>
      </c>
      <c r="L132" s="70">
        <f t="shared" si="73"/>
        <v>0</v>
      </c>
      <c r="M132" s="70">
        <f t="shared" si="71"/>
        <v>0</v>
      </c>
    </row>
    <row r="133" spans="1:13">
      <c r="A133" s="84" t="s">
        <v>83</v>
      </c>
      <c r="B133" s="75" t="s">
        <v>253</v>
      </c>
      <c r="C133" s="28"/>
      <c r="D133" s="28"/>
      <c r="E133" s="28"/>
      <c r="F133" s="28"/>
      <c r="G133" s="28"/>
      <c r="H133" s="28"/>
      <c r="I133" s="28"/>
      <c r="J133" s="28"/>
      <c r="K133" s="28"/>
      <c r="L133" s="29">
        <f>SUM(L134:L147)</f>
        <v>0</v>
      </c>
      <c r="M133" s="29">
        <f>SUM(M134:M147)</f>
        <v>0</v>
      </c>
    </row>
    <row r="134" spans="1:13" ht="36">
      <c r="A134" s="87" t="s">
        <v>254</v>
      </c>
      <c r="B134" s="72" t="s">
        <v>903</v>
      </c>
      <c r="C134" s="73" t="s">
        <v>75</v>
      </c>
      <c r="D134" s="99">
        <v>82.2</v>
      </c>
      <c r="E134" s="74"/>
      <c r="F134" s="74"/>
      <c r="G134" s="74"/>
      <c r="H134" s="70">
        <f>SUM(E134:G134)</f>
        <v>0</v>
      </c>
      <c r="I134" s="71">
        <f>D134*E134</f>
        <v>0</v>
      </c>
      <c r="J134" s="71">
        <f>D134*F134</f>
        <v>0</v>
      </c>
      <c r="K134" s="71">
        <f>D134*G134</f>
        <v>0</v>
      </c>
      <c r="L134" s="70">
        <f>SUM(I134:K134)</f>
        <v>0</v>
      </c>
      <c r="M134" s="70">
        <f>ROUND((L134*$J$6)+L134,2)</f>
        <v>0</v>
      </c>
    </row>
    <row r="135" spans="1:13" ht="36">
      <c r="A135" s="87" t="s">
        <v>255</v>
      </c>
      <c r="B135" s="72" t="s">
        <v>904</v>
      </c>
      <c r="C135" s="73" t="s">
        <v>75</v>
      </c>
      <c r="D135" s="99">
        <v>68.2</v>
      </c>
      <c r="E135" s="74"/>
      <c r="F135" s="74"/>
      <c r="G135" s="74"/>
      <c r="H135" s="70">
        <f t="shared" ref="H135:H142" si="74">SUM(E135:G135)</f>
        <v>0</v>
      </c>
      <c r="I135" s="71">
        <f>D135*E135</f>
        <v>0</v>
      </c>
      <c r="J135" s="71">
        <f>D135*F135</f>
        <v>0</v>
      </c>
      <c r="K135" s="71">
        <f>D135*G135</f>
        <v>0</v>
      </c>
      <c r="L135" s="70">
        <f t="shared" ref="L135:L142" si="75">SUM(I135:K135)</f>
        <v>0</v>
      </c>
      <c r="M135" s="70">
        <f>ROUND((L135*$J$6)+L135,2)</f>
        <v>0</v>
      </c>
    </row>
    <row r="136" spans="1:13" ht="36">
      <c r="A136" s="87" t="s">
        <v>256</v>
      </c>
      <c r="B136" s="72" t="s">
        <v>905</v>
      </c>
      <c r="C136" s="73" t="s">
        <v>93</v>
      </c>
      <c r="D136" s="99">
        <v>57</v>
      </c>
      <c r="E136" s="74"/>
      <c r="F136" s="74"/>
      <c r="G136" s="74"/>
      <c r="H136" s="70">
        <f t="shared" si="74"/>
        <v>0</v>
      </c>
      <c r="I136" s="71">
        <f t="shared" ref="I136:I141" si="76">D136*E136</f>
        <v>0</v>
      </c>
      <c r="J136" s="71">
        <f t="shared" ref="J136:J141" si="77">D136*F136</f>
        <v>0</v>
      </c>
      <c r="K136" s="71">
        <f t="shared" ref="K136:K141" si="78">D136*G136</f>
        <v>0</v>
      </c>
      <c r="L136" s="70">
        <f t="shared" si="75"/>
        <v>0</v>
      </c>
      <c r="M136" s="70">
        <f t="shared" ref="M136:M147" si="79">ROUND((L136*$J$6)+L136,2)</f>
        <v>0</v>
      </c>
    </row>
    <row r="137" spans="1:13" ht="24">
      <c r="A137" s="87" t="s">
        <v>257</v>
      </c>
      <c r="B137" s="72" t="s">
        <v>862</v>
      </c>
      <c r="C137" s="73" t="s">
        <v>214</v>
      </c>
      <c r="D137" s="99">
        <v>4.5119999999999996</v>
      </c>
      <c r="E137" s="74"/>
      <c r="F137" s="74"/>
      <c r="G137" s="74"/>
      <c r="H137" s="70">
        <f t="shared" si="74"/>
        <v>0</v>
      </c>
      <c r="I137" s="71">
        <f t="shared" si="76"/>
        <v>0</v>
      </c>
      <c r="J137" s="71">
        <f t="shared" si="77"/>
        <v>0</v>
      </c>
      <c r="K137" s="71">
        <f t="shared" si="78"/>
        <v>0</v>
      </c>
      <c r="L137" s="70">
        <f t="shared" si="75"/>
        <v>0</v>
      </c>
      <c r="M137" s="70">
        <f t="shared" si="79"/>
        <v>0</v>
      </c>
    </row>
    <row r="138" spans="1:13" ht="36">
      <c r="A138" s="87" t="s">
        <v>258</v>
      </c>
      <c r="B138" s="72" t="s">
        <v>891</v>
      </c>
      <c r="C138" s="73" t="s">
        <v>93</v>
      </c>
      <c r="D138" s="99">
        <v>210</v>
      </c>
      <c r="E138" s="74"/>
      <c r="F138" s="74"/>
      <c r="G138" s="74"/>
      <c r="H138" s="70">
        <f t="shared" si="74"/>
        <v>0</v>
      </c>
      <c r="I138" s="71">
        <f t="shared" si="76"/>
        <v>0</v>
      </c>
      <c r="J138" s="71">
        <f t="shared" si="77"/>
        <v>0</v>
      </c>
      <c r="K138" s="71">
        <f t="shared" si="78"/>
        <v>0</v>
      </c>
      <c r="L138" s="70">
        <f t="shared" si="75"/>
        <v>0</v>
      </c>
      <c r="M138" s="70">
        <f t="shared" si="79"/>
        <v>0</v>
      </c>
    </row>
    <row r="139" spans="1:13" ht="36">
      <c r="A139" s="87" t="s">
        <v>259</v>
      </c>
      <c r="B139" s="72" t="s">
        <v>893</v>
      </c>
      <c r="C139" s="73" t="s">
        <v>93</v>
      </c>
      <c r="D139" s="99">
        <v>314</v>
      </c>
      <c r="E139" s="74"/>
      <c r="F139" s="74"/>
      <c r="G139" s="74"/>
      <c r="H139" s="70">
        <f t="shared" si="74"/>
        <v>0</v>
      </c>
      <c r="I139" s="71">
        <f t="shared" si="76"/>
        <v>0</v>
      </c>
      <c r="J139" s="71">
        <f t="shared" si="77"/>
        <v>0</v>
      </c>
      <c r="K139" s="71">
        <f t="shared" si="78"/>
        <v>0</v>
      </c>
      <c r="L139" s="70">
        <f t="shared" si="75"/>
        <v>0</v>
      </c>
      <c r="M139" s="70">
        <f t="shared" si="79"/>
        <v>0</v>
      </c>
    </row>
    <row r="140" spans="1:13" ht="36">
      <c r="A140" s="87" t="s">
        <v>260</v>
      </c>
      <c r="B140" s="72" t="s">
        <v>906</v>
      </c>
      <c r="C140" s="73" t="s">
        <v>93</v>
      </c>
      <c r="D140" s="99">
        <v>330</v>
      </c>
      <c r="E140" s="74"/>
      <c r="F140" s="74"/>
      <c r="G140" s="74"/>
      <c r="H140" s="70">
        <f t="shared" si="74"/>
        <v>0</v>
      </c>
      <c r="I140" s="71">
        <f t="shared" si="76"/>
        <v>0</v>
      </c>
      <c r="J140" s="71">
        <f t="shared" si="77"/>
        <v>0</v>
      </c>
      <c r="K140" s="71">
        <f t="shared" si="78"/>
        <v>0</v>
      </c>
      <c r="L140" s="70">
        <f t="shared" si="75"/>
        <v>0</v>
      </c>
      <c r="M140" s="70">
        <f t="shared" si="79"/>
        <v>0</v>
      </c>
    </row>
    <row r="141" spans="1:13" ht="36">
      <c r="A141" s="87" t="s">
        <v>261</v>
      </c>
      <c r="B141" s="72" t="s">
        <v>907</v>
      </c>
      <c r="C141" s="73" t="s">
        <v>93</v>
      </c>
      <c r="D141" s="99">
        <v>171</v>
      </c>
      <c r="E141" s="74"/>
      <c r="F141" s="74"/>
      <c r="G141" s="74"/>
      <c r="H141" s="70">
        <f t="shared" si="74"/>
        <v>0</v>
      </c>
      <c r="I141" s="71">
        <f t="shared" si="76"/>
        <v>0</v>
      </c>
      <c r="J141" s="71">
        <f t="shared" si="77"/>
        <v>0</v>
      </c>
      <c r="K141" s="71">
        <f t="shared" si="78"/>
        <v>0</v>
      </c>
      <c r="L141" s="70">
        <f t="shared" si="75"/>
        <v>0</v>
      </c>
      <c r="M141" s="70">
        <f t="shared" si="79"/>
        <v>0</v>
      </c>
    </row>
    <row r="142" spans="1:13" ht="36">
      <c r="A142" s="87" t="s">
        <v>262</v>
      </c>
      <c r="B142" s="72" t="s">
        <v>908</v>
      </c>
      <c r="C142" s="73" t="s">
        <v>93</v>
      </c>
      <c r="D142" s="99">
        <v>99</v>
      </c>
      <c r="E142" s="74"/>
      <c r="F142" s="74"/>
      <c r="G142" s="74"/>
      <c r="H142" s="70">
        <f t="shared" si="74"/>
        <v>0</v>
      </c>
      <c r="I142" s="71">
        <f t="shared" ref="I142:I147" si="80">D142*E142</f>
        <v>0</v>
      </c>
      <c r="J142" s="71">
        <f t="shared" ref="J142:J147" si="81">D142*F142</f>
        <v>0</v>
      </c>
      <c r="K142" s="71">
        <f t="shared" ref="K142:K147" si="82">D142*G142</f>
        <v>0</v>
      </c>
      <c r="L142" s="70">
        <f t="shared" si="75"/>
        <v>0</v>
      </c>
      <c r="M142" s="70">
        <f t="shared" si="79"/>
        <v>0</v>
      </c>
    </row>
    <row r="143" spans="1:13" ht="48">
      <c r="A143" s="87" t="s">
        <v>263</v>
      </c>
      <c r="B143" s="72" t="s">
        <v>927</v>
      </c>
      <c r="C143" s="73" t="s">
        <v>77</v>
      </c>
      <c r="D143" s="99">
        <v>25.4</v>
      </c>
      <c r="E143" s="74"/>
      <c r="F143" s="74"/>
      <c r="G143" s="74"/>
      <c r="H143" s="70">
        <f t="shared" ref="H143:H147" si="83">SUM(E143:G143)</f>
        <v>0</v>
      </c>
      <c r="I143" s="71">
        <f t="shared" si="80"/>
        <v>0</v>
      </c>
      <c r="J143" s="71">
        <f t="shared" si="81"/>
        <v>0</v>
      </c>
      <c r="K143" s="71">
        <f t="shared" si="82"/>
        <v>0</v>
      </c>
      <c r="L143" s="70">
        <f t="shared" ref="L143:L147" si="84">SUM(I143:K143)</f>
        <v>0</v>
      </c>
      <c r="M143" s="70">
        <f t="shared" si="79"/>
        <v>0</v>
      </c>
    </row>
    <row r="144" spans="1:13" ht="30" customHeight="1">
      <c r="A144" s="87" t="s">
        <v>909</v>
      </c>
      <c r="B144" s="100"/>
      <c r="C144" s="101"/>
      <c r="D144" s="99"/>
      <c r="E144" s="74"/>
      <c r="F144" s="74"/>
      <c r="G144" s="74"/>
      <c r="H144" s="70">
        <f t="shared" si="83"/>
        <v>0</v>
      </c>
      <c r="I144" s="71">
        <f t="shared" si="80"/>
        <v>0</v>
      </c>
      <c r="J144" s="71">
        <f t="shared" si="81"/>
        <v>0</v>
      </c>
      <c r="K144" s="71">
        <f t="shared" si="82"/>
        <v>0</v>
      </c>
      <c r="L144" s="70">
        <f t="shared" si="84"/>
        <v>0</v>
      </c>
      <c r="M144" s="70">
        <f t="shared" si="79"/>
        <v>0</v>
      </c>
    </row>
    <row r="145" spans="1:13" ht="29.1" customHeight="1">
      <c r="A145" s="87" t="s">
        <v>910</v>
      </c>
      <c r="B145" s="100"/>
      <c r="C145" s="101"/>
      <c r="D145" s="99"/>
      <c r="E145" s="74"/>
      <c r="F145" s="74"/>
      <c r="G145" s="74"/>
      <c r="H145" s="70">
        <f t="shared" si="83"/>
        <v>0</v>
      </c>
      <c r="I145" s="71">
        <f t="shared" si="80"/>
        <v>0</v>
      </c>
      <c r="J145" s="71">
        <f t="shared" si="81"/>
        <v>0</v>
      </c>
      <c r="K145" s="71">
        <f t="shared" si="82"/>
        <v>0</v>
      </c>
      <c r="L145" s="70">
        <f t="shared" si="84"/>
        <v>0</v>
      </c>
      <c r="M145" s="70">
        <f t="shared" si="79"/>
        <v>0</v>
      </c>
    </row>
    <row r="146" spans="1:13" ht="30.6" customHeight="1">
      <c r="A146" s="87" t="s">
        <v>911</v>
      </c>
      <c r="B146" s="100"/>
      <c r="C146" s="101"/>
      <c r="D146" s="99"/>
      <c r="E146" s="74"/>
      <c r="F146" s="74"/>
      <c r="G146" s="74"/>
      <c r="H146" s="70">
        <f t="shared" si="83"/>
        <v>0</v>
      </c>
      <c r="I146" s="71">
        <f t="shared" si="80"/>
        <v>0</v>
      </c>
      <c r="J146" s="71">
        <f t="shared" si="81"/>
        <v>0</v>
      </c>
      <c r="K146" s="71">
        <f t="shared" si="82"/>
        <v>0</v>
      </c>
      <c r="L146" s="70">
        <f t="shared" si="84"/>
        <v>0</v>
      </c>
      <c r="M146" s="70">
        <f t="shared" si="79"/>
        <v>0</v>
      </c>
    </row>
    <row r="147" spans="1:13" ht="32.1" customHeight="1">
      <c r="A147" s="87" t="s">
        <v>912</v>
      </c>
      <c r="B147" s="100"/>
      <c r="C147" s="101"/>
      <c r="D147" s="99"/>
      <c r="E147" s="74"/>
      <c r="F147" s="74"/>
      <c r="G147" s="74"/>
      <c r="H147" s="70">
        <f t="shared" si="83"/>
        <v>0</v>
      </c>
      <c r="I147" s="71">
        <f t="shared" si="80"/>
        <v>0</v>
      </c>
      <c r="J147" s="71">
        <f t="shared" si="81"/>
        <v>0</v>
      </c>
      <c r="K147" s="71">
        <f t="shared" si="82"/>
        <v>0</v>
      </c>
      <c r="L147" s="70">
        <f t="shared" si="84"/>
        <v>0</v>
      </c>
      <c r="M147" s="70">
        <f t="shared" si="79"/>
        <v>0</v>
      </c>
    </row>
    <row r="148" spans="1:13">
      <c r="A148" s="84" t="s">
        <v>94</v>
      </c>
      <c r="B148" s="75" t="s">
        <v>264</v>
      </c>
      <c r="C148" s="28"/>
      <c r="D148" s="28"/>
      <c r="E148" s="28"/>
      <c r="F148" s="28"/>
      <c r="G148" s="28"/>
      <c r="H148" s="28"/>
      <c r="I148" s="28"/>
      <c r="J148" s="28"/>
      <c r="K148" s="28"/>
      <c r="L148" s="29">
        <f>SUM(L149:L168)</f>
        <v>0</v>
      </c>
      <c r="M148" s="29">
        <f>SUM(M149:M168)</f>
        <v>0</v>
      </c>
    </row>
    <row r="149" spans="1:13" ht="36">
      <c r="A149" s="87" t="s">
        <v>265</v>
      </c>
      <c r="B149" s="72" t="s">
        <v>888</v>
      </c>
      <c r="C149" s="73" t="s">
        <v>75</v>
      </c>
      <c r="D149" s="99">
        <v>153.5</v>
      </c>
      <c r="E149" s="74"/>
      <c r="F149" s="74"/>
      <c r="G149" s="74"/>
      <c r="H149" s="70">
        <f>SUM(E149:G149)</f>
        <v>0</v>
      </c>
      <c r="I149" s="71">
        <f>D149*E149</f>
        <v>0</v>
      </c>
      <c r="J149" s="71">
        <f>D149*F149</f>
        <v>0</v>
      </c>
      <c r="K149" s="71">
        <f>D149*G149</f>
        <v>0</v>
      </c>
      <c r="L149" s="70">
        <f>SUM(I149:K149)</f>
        <v>0</v>
      </c>
      <c r="M149" s="70">
        <f>ROUND((L149*$J$6)+L149,2)</f>
        <v>0</v>
      </c>
    </row>
    <row r="150" spans="1:13" ht="36">
      <c r="A150" s="87" t="s">
        <v>266</v>
      </c>
      <c r="B150" s="72" t="s">
        <v>913</v>
      </c>
      <c r="C150" s="73" t="s">
        <v>75</v>
      </c>
      <c r="D150" s="99">
        <v>349</v>
      </c>
      <c r="E150" s="74"/>
      <c r="F150" s="74"/>
      <c r="G150" s="74"/>
      <c r="H150" s="70">
        <f t="shared" ref="H150:H163" si="85">SUM(E150:G150)</f>
        <v>0</v>
      </c>
      <c r="I150" s="71">
        <f>D150*E150</f>
        <v>0</v>
      </c>
      <c r="J150" s="71">
        <f>D150*F150</f>
        <v>0</v>
      </c>
      <c r="K150" s="71">
        <f>D150*G150</f>
        <v>0</v>
      </c>
      <c r="L150" s="70">
        <f t="shared" ref="L150:L163" si="86">SUM(I150:K150)</f>
        <v>0</v>
      </c>
      <c r="M150" s="70">
        <f>ROUND((L150*$J$6)+L150,2)</f>
        <v>0</v>
      </c>
    </row>
    <row r="151" spans="1:13" ht="48">
      <c r="A151" s="87" t="s">
        <v>267</v>
      </c>
      <c r="B151" s="72" t="s">
        <v>892</v>
      </c>
      <c r="C151" s="73" t="s">
        <v>75</v>
      </c>
      <c r="D151" s="99">
        <v>174.1</v>
      </c>
      <c r="E151" s="74"/>
      <c r="F151" s="74"/>
      <c r="G151" s="74"/>
      <c r="H151" s="70">
        <f t="shared" si="85"/>
        <v>0</v>
      </c>
      <c r="I151" s="71">
        <f t="shared" ref="I151:I156" si="87">D151*E151</f>
        <v>0</v>
      </c>
      <c r="J151" s="71">
        <f t="shared" ref="J151:J156" si="88">D151*F151</f>
        <v>0</v>
      </c>
      <c r="K151" s="71">
        <f t="shared" ref="K151:K156" si="89">D151*G151</f>
        <v>0</v>
      </c>
      <c r="L151" s="70">
        <f t="shared" si="86"/>
        <v>0</v>
      </c>
      <c r="M151" s="70">
        <f t="shared" ref="M151:M156" si="90">ROUND((L151*$J$6)+L151,2)</f>
        <v>0</v>
      </c>
    </row>
    <row r="152" spans="1:13" ht="36">
      <c r="A152" s="87" t="s">
        <v>268</v>
      </c>
      <c r="B152" s="72" t="s">
        <v>914</v>
      </c>
      <c r="C152" s="73" t="s">
        <v>93</v>
      </c>
      <c r="D152" s="99">
        <v>152</v>
      </c>
      <c r="E152" s="74"/>
      <c r="F152" s="74"/>
      <c r="G152" s="74"/>
      <c r="H152" s="70">
        <f t="shared" si="85"/>
        <v>0</v>
      </c>
      <c r="I152" s="71">
        <f t="shared" si="87"/>
        <v>0</v>
      </c>
      <c r="J152" s="71">
        <f t="shared" si="88"/>
        <v>0</v>
      </c>
      <c r="K152" s="71">
        <f t="shared" si="89"/>
        <v>0</v>
      </c>
      <c r="L152" s="70">
        <f t="shared" si="86"/>
        <v>0</v>
      </c>
      <c r="M152" s="70">
        <f t="shared" si="90"/>
        <v>0</v>
      </c>
    </row>
    <row r="153" spans="1:13" ht="24">
      <c r="A153" s="87" t="s">
        <v>269</v>
      </c>
      <c r="B153" s="72" t="s">
        <v>890</v>
      </c>
      <c r="C153" s="73" t="s">
        <v>214</v>
      </c>
      <c r="D153" s="99">
        <v>20.3</v>
      </c>
      <c r="E153" s="74"/>
      <c r="F153" s="74"/>
      <c r="G153" s="74"/>
      <c r="H153" s="70">
        <f t="shared" si="85"/>
        <v>0</v>
      </c>
      <c r="I153" s="71">
        <f t="shared" si="87"/>
        <v>0</v>
      </c>
      <c r="J153" s="71">
        <f t="shared" si="88"/>
        <v>0</v>
      </c>
      <c r="K153" s="71">
        <f t="shared" si="89"/>
        <v>0</v>
      </c>
      <c r="L153" s="70">
        <f t="shared" si="86"/>
        <v>0</v>
      </c>
      <c r="M153" s="70">
        <f t="shared" si="90"/>
        <v>0</v>
      </c>
    </row>
    <row r="154" spans="1:13" ht="36">
      <c r="A154" s="87" t="s">
        <v>270</v>
      </c>
      <c r="B154" s="72" t="s">
        <v>915</v>
      </c>
      <c r="C154" s="73" t="s">
        <v>93</v>
      </c>
      <c r="D154" s="99">
        <v>1187</v>
      </c>
      <c r="E154" s="74"/>
      <c r="F154" s="74"/>
      <c r="G154" s="74"/>
      <c r="H154" s="70">
        <f t="shared" si="85"/>
        <v>0</v>
      </c>
      <c r="I154" s="71">
        <f t="shared" si="87"/>
        <v>0</v>
      </c>
      <c r="J154" s="71">
        <f t="shared" si="88"/>
        <v>0</v>
      </c>
      <c r="K154" s="71">
        <f t="shared" si="89"/>
        <v>0</v>
      </c>
      <c r="L154" s="70">
        <f t="shared" si="86"/>
        <v>0</v>
      </c>
      <c r="M154" s="70">
        <f t="shared" si="90"/>
        <v>0</v>
      </c>
    </row>
    <row r="155" spans="1:13" ht="36">
      <c r="A155" s="87" t="s">
        <v>271</v>
      </c>
      <c r="B155" s="72" t="s">
        <v>916</v>
      </c>
      <c r="C155" s="73" t="s">
        <v>93</v>
      </c>
      <c r="D155" s="99">
        <v>989</v>
      </c>
      <c r="E155" s="74"/>
      <c r="F155" s="74"/>
      <c r="G155" s="74"/>
      <c r="H155" s="70">
        <f t="shared" si="85"/>
        <v>0</v>
      </c>
      <c r="I155" s="71">
        <f t="shared" si="87"/>
        <v>0</v>
      </c>
      <c r="J155" s="71">
        <f t="shared" si="88"/>
        <v>0</v>
      </c>
      <c r="K155" s="71">
        <f t="shared" si="89"/>
        <v>0</v>
      </c>
      <c r="L155" s="70">
        <f t="shared" si="86"/>
        <v>0</v>
      </c>
      <c r="M155" s="70">
        <f t="shared" si="90"/>
        <v>0</v>
      </c>
    </row>
    <row r="156" spans="1:13" ht="36">
      <c r="A156" s="87" t="s">
        <v>272</v>
      </c>
      <c r="B156" s="72" t="s">
        <v>906</v>
      </c>
      <c r="C156" s="73" t="s">
        <v>93</v>
      </c>
      <c r="D156" s="99">
        <v>1048</v>
      </c>
      <c r="E156" s="74"/>
      <c r="F156" s="74"/>
      <c r="G156" s="74"/>
      <c r="H156" s="70">
        <f t="shared" si="85"/>
        <v>0</v>
      </c>
      <c r="I156" s="71">
        <f t="shared" si="87"/>
        <v>0</v>
      </c>
      <c r="J156" s="71">
        <f t="shared" si="88"/>
        <v>0</v>
      </c>
      <c r="K156" s="71">
        <f t="shared" si="89"/>
        <v>0</v>
      </c>
      <c r="L156" s="70">
        <f t="shared" si="86"/>
        <v>0</v>
      </c>
      <c r="M156" s="70">
        <f t="shared" si="90"/>
        <v>0</v>
      </c>
    </row>
    <row r="157" spans="1:13" ht="36">
      <c r="A157" s="87" t="s">
        <v>273</v>
      </c>
      <c r="B157" s="72" t="s">
        <v>907</v>
      </c>
      <c r="C157" s="73" t="s">
        <v>93</v>
      </c>
      <c r="D157" s="99">
        <v>3570</v>
      </c>
      <c r="E157" s="74"/>
      <c r="F157" s="74"/>
      <c r="G157" s="74"/>
      <c r="H157" s="70">
        <f t="shared" si="85"/>
        <v>0</v>
      </c>
      <c r="I157" s="71">
        <f t="shared" ref="I157:I162" si="91">D157*E157</f>
        <v>0</v>
      </c>
      <c r="J157" s="71">
        <f t="shared" ref="J157:J162" si="92">D157*F157</f>
        <v>0</v>
      </c>
      <c r="K157" s="71">
        <f t="shared" ref="K157:K162" si="93">D157*G157</f>
        <v>0</v>
      </c>
      <c r="L157" s="70">
        <f t="shared" si="86"/>
        <v>0</v>
      </c>
      <c r="M157" s="70">
        <f t="shared" ref="M157:M168" si="94">ROUND((L157*$J$6)+L157,2)</f>
        <v>0</v>
      </c>
    </row>
    <row r="158" spans="1:13" ht="36">
      <c r="A158" s="87" t="s">
        <v>274</v>
      </c>
      <c r="B158" s="72" t="s">
        <v>908</v>
      </c>
      <c r="C158" s="73" t="s">
        <v>93</v>
      </c>
      <c r="D158" s="99">
        <v>1001</v>
      </c>
      <c r="E158" s="74"/>
      <c r="F158" s="74"/>
      <c r="G158" s="74"/>
      <c r="H158" s="70">
        <f t="shared" si="85"/>
        <v>0</v>
      </c>
      <c r="I158" s="71">
        <f t="shared" si="91"/>
        <v>0</v>
      </c>
      <c r="J158" s="71">
        <f t="shared" si="92"/>
        <v>0</v>
      </c>
      <c r="K158" s="71">
        <f t="shared" si="93"/>
        <v>0</v>
      </c>
      <c r="L158" s="70">
        <f t="shared" si="86"/>
        <v>0</v>
      </c>
      <c r="M158" s="70">
        <f t="shared" si="94"/>
        <v>0</v>
      </c>
    </row>
    <row r="159" spans="1:13" ht="36">
      <c r="A159" s="87" t="s">
        <v>275</v>
      </c>
      <c r="B159" s="72" t="s">
        <v>897</v>
      </c>
      <c r="C159" s="73" t="s">
        <v>93</v>
      </c>
      <c r="D159" s="99">
        <v>2087</v>
      </c>
      <c r="E159" s="74"/>
      <c r="F159" s="74"/>
      <c r="G159" s="74"/>
      <c r="H159" s="70">
        <f t="shared" si="85"/>
        <v>0</v>
      </c>
      <c r="I159" s="71">
        <f t="shared" si="91"/>
        <v>0</v>
      </c>
      <c r="J159" s="71">
        <f t="shared" si="92"/>
        <v>0</v>
      </c>
      <c r="K159" s="71">
        <f t="shared" si="93"/>
        <v>0</v>
      </c>
      <c r="L159" s="70">
        <f t="shared" si="86"/>
        <v>0</v>
      </c>
      <c r="M159" s="70">
        <f t="shared" si="94"/>
        <v>0</v>
      </c>
    </row>
    <row r="160" spans="1:13" ht="60">
      <c r="A160" s="87" t="s">
        <v>276</v>
      </c>
      <c r="B160" s="72" t="s">
        <v>926</v>
      </c>
      <c r="C160" s="73" t="s">
        <v>77</v>
      </c>
      <c r="D160" s="99">
        <v>111.9</v>
      </c>
      <c r="E160" s="74"/>
      <c r="F160" s="74"/>
      <c r="G160" s="74"/>
      <c r="H160" s="70">
        <f t="shared" si="85"/>
        <v>0</v>
      </c>
      <c r="I160" s="71">
        <f t="shared" si="91"/>
        <v>0</v>
      </c>
      <c r="J160" s="71">
        <f t="shared" si="92"/>
        <v>0</v>
      </c>
      <c r="K160" s="71">
        <f t="shared" si="93"/>
        <v>0</v>
      </c>
      <c r="L160" s="70">
        <f t="shared" si="86"/>
        <v>0</v>
      </c>
      <c r="M160" s="70">
        <f t="shared" si="94"/>
        <v>0</v>
      </c>
    </row>
    <row r="161" spans="1:13">
      <c r="A161" s="87" t="s">
        <v>277</v>
      </c>
      <c r="B161" s="72" t="s">
        <v>925</v>
      </c>
      <c r="C161" s="73" t="s">
        <v>93</v>
      </c>
      <c r="D161" s="99">
        <v>2220</v>
      </c>
      <c r="E161" s="74"/>
      <c r="F161" s="74"/>
      <c r="G161" s="74"/>
      <c r="H161" s="70">
        <f t="shared" si="85"/>
        <v>0</v>
      </c>
      <c r="I161" s="71">
        <f t="shared" si="91"/>
        <v>0</v>
      </c>
      <c r="J161" s="71">
        <f t="shared" si="92"/>
        <v>0</v>
      </c>
      <c r="K161" s="71">
        <f t="shared" si="93"/>
        <v>0</v>
      </c>
      <c r="L161" s="70">
        <f t="shared" si="86"/>
        <v>0</v>
      </c>
      <c r="M161" s="70">
        <f t="shared" si="94"/>
        <v>0</v>
      </c>
    </row>
    <row r="162" spans="1:13" ht="36">
      <c r="A162" s="87" t="s">
        <v>278</v>
      </c>
      <c r="B162" s="72" t="s">
        <v>783</v>
      </c>
      <c r="C162" s="73" t="s">
        <v>78</v>
      </c>
      <c r="D162" s="99">
        <v>3</v>
      </c>
      <c r="E162" s="74"/>
      <c r="F162" s="74"/>
      <c r="G162" s="74"/>
      <c r="H162" s="70">
        <f t="shared" si="85"/>
        <v>0</v>
      </c>
      <c r="I162" s="71">
        <f t="shared" si="91"/>
        <v>0</v>
      </c>
      <c r="J162" s="71">
        <f t="shared" si="92"/>
        <v>0</v>
      </c>
      <c r="K162" s="71">
        <f t="shared" si="93"/>
        <v>0</v>
      </c>
      <c r="L162" s="70">
        <f t="shared" si="86"/>
        <v>0</v>
      </c>
      <c r="M162" s="70">
        <f t="shared" si="94"/>
        <v>0</v>
      </c>
    </row>
    <row r="163" spans="1:13" ht="36">
      <c r="A163" s="87" t="s">
        <v>279</v>
      </c>
      <c r="B163" s="72" t="s">
        <v>917</v>
      </c>
      <c r="C163" s="73" t="s">
        <v>78</v>
      </c>
      <c r="D163" s="99">
        <v>1</v>
      </c>
      <c r="E163" s="74"/>
      <c r="F163" s="74"/>
      <c r="G163" s="74"/>
      <c r="H163" s="70">
        <f t="shared" si="85"/>
        <v>0</v>
      </c>
      <c r="I163" s="71">
        <f t="shared" ref="I163:I168" si="95">D163*E163</f>
        <v>0</v>
      </c>
      <c r="J163" s="71">
        <f t="shared" ref="J163:J168" si="96">D163*F163</f>
        <v>0</v>
      </c>
      <c r="K163" s="71">
        <f t="shared" ref="K163:K168" si="97">D163*G163</f>
        <v>0</v>
      </c>
      <c r="L163" s="70">
        <f t="shared" si="86"/>
        <v>0</v>
      </c>
      <c r="M163" s="70">
        <f t="shared" si="94"/>
        <v>0</v>
      </c>
    </row>
    <row r="164" spans="1:13" ht="24">
      <c r="A164" s="87" t="s">
        <v>280</v>
      </c>
      <c r="B164" s="72" t="s">
        <v>924</v>
      </c>
      <c r="C164" s="73" t="s">
        <v>78</v>
      </c>
      <c r="D164" s="99">
        <v>50</v>
      </c>
      <c r="E164" s="74"/>
      <c r="F164" s="74"/>
      <c r="G164" s="74"/>
      <c r="H164" s="70">
        <f t="shared" ref="H164:H168" si="98">SUM(E164:G164)</f>
        <v>0</v>
      </c>
      <c r="I164" s="71">
        <f t="shared" si="95"/>
        <v>0</v>
      </c>
      <c r="J164" s="71">
        <f t="shared" si="96"/>
        <v>0</v>
      </c>
      <c r="K164" s="71">
        <f t="shared" si="97"/>
        <v>0</v>
      </c>
      <c r="L164" s="70">
        <f t="shared" ref="L164:L168" si="99">SUM(I164:K164)</f>
        <v>0</v>
      </c>
      <c r="M164" s="70">
        <f t="shared" si="94"/>
        <v>0</v>
      </c>
    </row>
    <row r="165" spans="1:13" ht="24.95" customHeight="1">
      <c r="A165" s="87" t="s">
        <v>918</v>
      </c>
      <c r="B165" s="100"/>
      <c r="C165" s="101"/>
      <c r="D165" s="99"/>
      <c r="E165" s="74"/>
      <c r="F165" s="74"/>
      <c r="G165" s="74"/>
      <c r="H165" s="70">
        <f t="shared" si="98"/>
        <v>0</v>
      </c>
      <c r="I165" s="71">
        <f t="shared" si="95"/>
        <v>0</v>
      </c>
      <c r="J165" s="71">
        <f t="shared" si="96"/>
        <v>0</v>
      </c>
      <c r="K165" s="71">
        <f t="shared" si="97"/>
        <v>0</v>
      </c>
      <c r="L165" s="70">
        <f t="shared" si="99"/>
        <v>0</v>
      </c>
      <c r="M165" s="70">
        <f t="shared" si="94"/>
        <v>0</v>
      </c>
    </row>
    <row r="166" spans="1:13" ht="24.95" customHeight="1">
      <c r="A166" s="87" t="s">
        <v>919</v>
      </c>
      <c r="B166" s="100"/>
      <c r="C166" s="101"/>
      <c r="D166" s="99"/>
      <c r="E166" s="74"/>
      <c r="F166" s="74"/>
      <c r="G166" s="74"/>
      <c r="H166" s="70">
        <f t="shared" si="98"/>
        <v>0</v>
      </c>
      <c r="I166" s="71">
        <f t="shared" si="95"/>
        <v>0</v>
      </c>
      <c r="J166" s="71">
        <f t="shared" si="96"/>
        <v>0</v>
      </c>
      <c r="K166" s="71">
        <f t="shared" si="97"/>
        <v>0</v>
      </c>
      <c r="L166" s="70">
        <f t="shared" si="99"/>
        <v>0</v>
      </c>
      <c r="M166" s="70">
        <f t="shared" si="94"/>
        <v>0</v>
      </c>
    </row>
    <row r="167" spans="1:13" ht="24.95" customHeight="1">
      <c r="A167" s="87" t="s">
        <v>920</v>
      </c>
      <c r="B167" s="100"/>
      <c r="C167" s="101"/>
      <c r="D167" s="99"/>
      <c r="E167" s="74"/>
      <c r="F167" s="74"/>
      <c r="G167" s="74"/>
      <c r="H167" s="70">
        <f t="shared" si="98"/>
        <v>0</v>
      </c>
      <c r="I167" s="71">
        <f t="shared" si="95"/>
        <v>0</v>
      </c>
      <c r="J167" s="71">
        <f t="shared" si="96"/>
        <v>0</v>
      </c>
      <c r="K167" s="71">
        <f t="shared" si="97"/>
        <v>0</v>
      </c>
      <c r="L167" s="70">
        <f t="shared" si="99"/>
        <v>0</v>
      </c>
      <c r="M167" s="70">
        <f t="shared" si="94"/>
        <v>0</v>
      </c>
    </row>
    <row r="168" spans="1:13" ht="27" customHeight="1">
      <c r="A168" s="87" t="s">
        <v>921</v>
      </c>
      <c r="B168" s="100"/>
      <c r="C168" s="101"/>
      <c r="D168" s="99"/>
      <c r="E168" s="74"/>
      <c r="F168" s="74"/>
      <c r="G168" s="74"/>
      <c r="H168" s="70">
        <f t="shared" si="98"/>
        <v>0</v>
      </c>
      <c r="I168" s="71">
        <f t="shared" si="95"/>
        <v>0</v>
      </c>
      <c r="J168" s="71">
        <f t="shared" si="96"/>
        <v>0</v>
      </c>
      <c r="K168" s="71">
        <f t="shared" si="97"/>
        <v>0</v>
      </c>
      <c r="L168" s="70">
        <f t="shared" si="99"/>
        <v>0</v>
      </c>
      <c r="M168" s="70">
        <f t="shared" si="94"/>
        <v>0</v>
      </c>
    </row>
    <row r="169" spans="1:13">
      <c r="A169" s="84" t="s">
        <v>95</v>
      </c>
      <c r="B169" s="75" t="s">
        <v>281</v>
      </c>
      <c r="C169" s="28"/>
      <c r="D169" s="28"/>
      <c r="E169" s="28"/>
      <c r="F169" s="28"/>
      <c r="G169" s="28"/>
      <c r="H169" s="28"/>
      <c r="I169" s="28"/>
      <c r="J169" s="28"/>
      <c r="K169" s="28"/>
      <c r="L169" s="29">
        <f>SUM(L170:L185)</f>
        <v>0</v>
      </c>
      <c r="M169" s="29">
        <f>SUM(M170:M185)</f>
        <v>0</v>
      </c>
    </row>
    <row r="170" spans="1:13" ht="36">
      <c r="A170" s="87" t="s">
        <v>282</v>
      </c>
      <c r="B170" s="72" t="s">
        <v>903</v>
      </c>
      <c r="C170" s="73" t="s">
        <v>75</v>
      </c>
      <c r="D170" s="99">
        <v>96.8</v>
      </c>
      <c r="E170" s="74"/>
      <c r="F170" s="74"/>
      <c r="G170" s="74"/>
      <c r="H170" s="70">
        <f>SUM(E170:G170)</f>
        <v>0</v>
      </c>
      <c r="I170" s="71">
        <f>D170*E170</f>
        <v>0</v>
      </c>
      <c r="J170" s="71">
        <f>D170*F170</f>
        <v>0</v>
      </c>
      <c r="K170" s="71">
        <f>D170*G170</f>
        <v>0</v>
      </c>
      <c r="L170" s="70">
        <f>SUM(I170:K170)</f>
        <v>0</v>
      </c>
      <c r="M170" s="70">
        <f>ROUND((L170*$J$6)+L170,2)</f>
        <v>0</v>
      </c>
    </row>
    <row r="171" spans="1:13" ht="36">
      <c r="A171" s="87" t="s">
        <v>283</v>
      </c>
      <c r="B171" s="72" t="s">
        <v>889</v>
      </c>
      <c r="C171" s="73" t="s">
        <v>75</v>
      </c>
      <c r="D171" s="99">
        <v>131.6</v>
      </c>
      <c r="E171" s="74"/>
      <c r="F171" s="74"/>
      <c r="G171" s="74"/>
      <c r="H171" s="70">
        <f t="shared" ref="H171:H180" si="100">SUM(E171:G171)</f>
        <v>0</v>
      </c>
      <c r="I171" s="71">
        <f>D171*E171</f>
        <v>0</v>
      </c>
      <c r="J171" s="71">
        <f>D171*F171</f>
        <v>0</v>
      </c>
      <c r="K171" s="71">
        <f>D171*G171</f>
        <v>0</v>
      </c>
      <c r="L171" s="70">
        <f t="shared" ref="L171:L180" si="101">SUM(I171:K171)</f>
        <v>0</v>
      </c>
      <c r="M171" s="70">
        <f>ROUND((L171*$J$6)+L171,2)</f>
        <v>0</v>
      </c>
    </row>
    <row r="172" spans="1:13" ht="36">
      <c r="A172" s="87" t="s">
        <v>284</v>
      </c>
      <c r="B172" s="72" t="s">
        <v>905</v>
      </c>
      <c r="C172" s="73" t="s">
        <v>93</v>
      </c>
      <c r="D172" s="99">
        <v>64</v>
      </c>
      <c r="E172" s="74"/>
      <c r="F172" s="74"/>
      <c r="G172" s="74"/>
      <c r="H172" s="70">
        <f t="shared" si="100"/>
        <v>0</v>
      </c>
      <c r="I172" s="71">
        <f t="shared" ref="I172:I179" si="102">D172*E172</f>
        <v>0</v>
      </c>
      <c r="J172" s="71">
        <f t="shared" ref="J172:J179" si="103">D172*F172</f>
        <v>0</v>
      </c>
      <c r="K172" s="71">
        <f t="shared" ref="K172:K179" si="104">D172*G172</f>
        <v>0</v>
      </c>
      <c r="L172" s="70">
        <f t="shared" si="101"/>
        <v>0</v>
      </c>
      <c r="M172" s="70">
        <f t="shared" ref="M172:M185" si="105">ROUND((L172*$J$6)+L172,2)</f>
        <v>0</v>
      </c>
    </row>
    <row r="173" spans="1:13" ht="24">
      <c r="A173" s="87" t="s">
        <v>285</v>
      </c>
      <c r="B173" s="72" t="s">
        <v>862</v>
      </c>
      <c r="C173" s="73" t="s">
        <v>214</v>
      </c>
      <c r="D173" s="99">
        <v>6.8520000000000003</v>
      </c>
      <c r="E173" s="74"/>
      <c r="F173" s="74"/>
      <c r="G173" s="74"/>
      <c r="H173" s="70">
        <f t="shared" si="100"/>
        <v>0</v>
      </c>
      <c r="I173" s="71">
        <f t="shared" si="102"/>
        <v>0</v>
      </c>
      <c r="J173" s="71">
        <f t="shared" si="103"/>
        <v>0</v>
      </c>
      <c r="K173" s="71">
        <f t="shared" si="104"/>
        <v>0</v>
      </c>
      <c r="L173" s="70">
        <f t="shared" si="101"/>
        <v>0</v>
      </c>
      <c r="M173" s="70">
        <f t="shared" si="105"/>
        <v>0</v>
      </c>
    </row>
    <row r="174" spans="1:13" ht="36">
      <c r="A174" s="87" t="s">
        <v>286</v>
      </c>
      <c r="B174" s="72" t="s">
        <v>915</v>
      </c>
      <c r="C174" s="73" t="s">
        <v>93</v>
      </c>
      <c r="D174" s="99">
        <v>410</v>
      </c>
      <c r="E174" s="74"/>
      <c r="F174" s="74"/>
      <c r="G174" s="74"/>
      <c r="H174" s="70">
        <f t="shared" si="100"/>
        <v>0</v>
      </c>
      <c r="I174" s="71">
        <f t="shared" si="102"/>
        <v>0</v>
      </c>
      <c r="J174" s="71">
        <f t="shared" si="103"/>
        <v>0</v>
      </c>
      <c r="K174" s="71">
        <f t="shared" si="104"/>
        <v>0</v>
      </c>
      <c r="L174" s="70">
        <f t="shared" si="101"/>
        <v>0</v>
      </c>
      <c r="M174" s="70">
        <f t="shared" si="105"/>
        <v>0</v>
      </c>
    </row>
    <row r="175" spans="1:13" ht="36">
      <c r="A175" s="87" t="s">
        <v>287</v>
      </c>
      <c r="B175" s="72" t="s">
        <v>893</v>
      </c>
      <c r="C175" s="73" t="s">
        <v>93</v>
      </c>
      <c r="D175" s="99">
        <v>397</v>
      </c>
      <c r="E175" s="74"/>
      <c r="F175" s="74"/>
      <c r="G175" s="74"/>
      <c r="H175" s="70">
        <f t="shared" si="100"/>
        <v>0</v>
      </c>
      <c r="I175" s="71">
        <f t="shared" si="102"/>
        <v>0</v>
      </c>
      <c r="J175" s="71">
        <f t="shared" si="103"/>
        <v>0</v>
      </c>
      <c r="K175" s="71">
        <f t="shared" si="104"/>
        <v>0</v>
      </c>
      <c r="L175" s="70">
        <f t="shared" si="101"/>
        <v>0</v>
      </c>
      <c r="M175" s="70">
        <f t="shared" si="105"/>
        <v>0</v>
      </c>
    </row>
    <row r="176" spans="1:13" ht="36">
      <c r="A176" s="87" t="s">
        <v>288</v>
      </c>
      <c r="B176" s="72" t="s">
        <v>906</v>
      </c>
      <c r="C176" s="73" t="s">
        <v>93</v>
      </c>
      <c r="D176" s="99">
        <v>550</v>
      </c>
      <c r="E176" s="74"/>
      <c r="F176" s="74"/>
      <c r="G176" s="74"/>
      <c r="H176" s="70">
        <f t="shared" si="100"/>
        <v>0</v>
      </c>
      <c r="I176" s="71">
        <f t="shared" si="102"/>
        <v>0</v>
      </c>
      <c r="J176" s="71">
        <f t="shared" si="103"/>
        <v>0</v>
      </c>
      <c r="K176" s="71">
        <f t="shared" si="104"/>
        <v>0</v>
      </c>
      <c r="L176" s="70">
        <f t="shared" si="101"/>
        <v>0</v>
      </c>
      <c r="M176" s="70">
        <f t="shared" si="105"/>
        <v>0</v>
      </c>
    </row>
    <row r="177" spans="1:13" ht="36">
      <c r="A177" s="87" t="s">
        <v>289</v>
      </c>
      <c r="B177" s="72" t="s">
        <v>907</v>
      </c>
      <c r="C177" s="73" t="s">
        <v>93</v>
      </c>
      <c r="D177" s="99">
        <v>783</v>
      </c>
      <c r="E177" s="74"/>
      <c r="F177" s="74"/>
      <c r="G177" s="74"/>
      <c r="H177" s="70">
        <f t="shared" si="100"/>
        <v>0</v>
      </c>
      <c r="I177" s="71">
        <f t="shared" si="102"/>
        <v>0</v>
      </c>
      <c r="J177" s="71">
        <f t="shared" si="103"/>
        <v>0</v>
      </c>
      <c r="K177" s="71">
        <f t="shared" si="104"/>
        <v>0</v>
      </c>
      <c r="L177" s="70">
        <f t="shared" si="101"/>
        <v>0</v>
      </c>
      <c r="M177" s="70">
        <f t="shared" si="105"/>
        <v>0</v>
      </c>
    </row>
    <row r="178" spans="1:13" ht="36">
      <c r="A178" s="87" t="s">
        <v>290</v>
      </c>
      <c r="B178" s="72" t="s">
        <v>908</v>
      </c>
      <c r="C178" s="73" t="s">
        <v>93</v>
      </c>
      <c r="D178" s="99">
        <v>114</v>
      </c>
      <c r="E178" s="74"/>
      <c r="F178" s="74"/>
      <c r="G178" s="74"/>
      <c r="H178" s="70">
        <f t="shared" si="100"/>
        <v>0</v>
      </c>
      <c r="I178" s="71">
        <f t="shared" si="102"/>
        <v>0</v>
      </c>
      <c r="J178" s="71">
        <f t="shared" si="103"/>
        <v>0</v>
      </c>
      <c r="K178" s="71">
        <f t="shared" si="104"/>
        <v>0</v>
      </c>
      <c r="L178" s="70">
        <f t="shared" si="101"/>
        <v>0</v>
      </c>
      <c r="M178" s="70">
        <f t="shared" si="105"/>
        <v>0</v>
      </c>
    </row>
    <row r="179" spans="1:13" ht="36">
      <c r="A179" s="87" t="s">
        <v>291</v>
      </c>
      <c r="B179" s="72" t="s">
        <v>897</v>
      </c>
      <c r="C179" s="73" t="s">
        <v>93</v>
      </c>
      <c r="D179" s="99">
        <v>104</v>
      </c>
      <c r="E179" s="74"/>
      <c r="F179" s="74"/>
      <c r="G179" s="74"/>
      <c r="H179" s="70">
        <f t="shared" si="100"/>
        <v>0</v>
      </c>
      <c r="I179" s="71">
        <f t="shared" si="102"/>
        <v>0</v>
      </c>
      <c r="J179" s="71">
        <f t="shared" si="103"/>
        <v>0</v>
      </c>
      <c r="K179" s="71">
        <f t="shared" si="104"/>
        <v>0</v>
      </c>
      <c r="L179" s="70">
        <f t="shared" si="101"/>
        <v>0</v>
      </c>
      <c r="M179" s="70">
        <f t="shared" si="105"/>
        <v>0</v>
      </c>
    </row>
    <row r="180" spans="1:13">
      <c r="A180" s="87" t="s">
        <v>292</v>
      </c>
      <c r="B180" s="72" t="s">
        <v>923</v>
      </c>
      <c r="C180" s="73" t="s">
        <v>93</v>
      </c>
      <c r="D180" s="99">
        <v>555</v>
      </c>
      <c r="E180" s="74"/>
      <c r="F180" s="74"/>
      <c r="G180" s="74"/>
      <c r="H180" s="70">
        <f t="shared" si="100"/>
        <v>0</v>
      </c>
      <c r="I180" s="71">
        <f t="shared" ref="I180:I185" si="106">D180*E180</f>
        <v>0</v>
      </c>
      <c r="J180" s="71">
        <f t="shared" ref="J180:J185" si="107">D180*F180</f>
        <v>0</v>
      </c>
      <c r="K180" s="71">
        <f t="shared" ref="K180:K185" si="108">D180*G180</f>
        <v>0</v>
      </c>
      <c r="L180" s="70">
        <f t="shared" si="101"/>
        <v>0</v>
      </c>
      <c r="M180" s="70">
        <f t="shared" si="105"/>
        <v>0</v>
      </c>
    </row>
    <row r="181" spans="1:13" ht="48">
      <c r="A181" s="87" t="s">
        <v>293</v>
      </c>
      <c r="B181" s="72" t="s">
        <v>922</v>
      </c>
      <c r="C181" s="73" t="s">
        <v>77</v>
      </c>
      <c r="D181" s="99">
        <v>30.6</v>
      </c>
      <c r="E181" s="74"/>
      <c r="F181" s="74"/>
      <c r="G181" s="74"/>
      <c r="H181" s="70">
        <f t="shared" ref="H181:H185" si="109">SUM(E181:G181)</f>
        <v>0</v>
      </c>
      <c r="I181" s="71">
        <f t="shared" si="106"/>
        <v>0</v>
      </c>
      <c r="J181" s="71">
        <f t="shared" si="107"/>
        <v>0</v>
      </c>
      <c r="K181" s="71">
        <f t="shared" si="108"/>
        <v>0</v>
      </c>
      <c r="L181" s="70">
        <f t="shared" ref="L181:L185" si="110">SUM(I181:K181)</f>
        <v>0</v>
      </c>
      <c r="M181" s="70">
        <f t="shared" si="105"/>
        <v>0</v>
      </c>
    </row>
    <row r="182" spans="1:13" ht="26.45" customHeight="1">
      <c r="A182" s="87" t="s">
        <v>936</v>
      </c>
      <c r="B182" s="100"/>
      <c r="C182" s="101"/>
      <c r="D182" s="99"/>
      <c r="E182" s="74"/>
      <c r="F182" s="74"/>
      <c r="G182" s="74"/>
      <c r="H182" s="70">
        <f t="shared" si="109"/>
        <v>0</v>
      </c>
      <c r="I182" s="71">
        <f t="shared" si="106"/>
        <v>0</v>
      </c>
      <c r="J182" s="71">
        <f t="shared" si="107"/>
        <v>0</v>
      </c>
      <c r="K182" s="71">
        <f t="shared" si="108"/>
        <v>0</v>
      </c>
      <c r="L182" s="70">
        <f t="shared" si="110"/>
        <v>0</v>
      </c>
      <c r="M182" s="70">
        <f t="shared" si="105"/>
        <v>0</v>
      </c>
    </row>
    <row r="183" spans="1:13" ht="24.6" customHeight="1">
      <c r="A183" s="87" t="s">
        <v>937</v>
      </c>
      <c r="B183" s="100"/>
      <c r="C183" s="101"/>
      <c r="D183" s="99"/>
      <c r="E183" s="74"/>
      <c r="F183" s="74"/>
      <c r="G183" s="74"/>
      <c r="H183" s="70">
        <f t="shared" si="109"/>
        <v>0</v>
      </c>
      <c r="I183" s="71">
        <f t="shared" si="106"/>
        <v>0</v>
      </c>
      <c r="J183" s="71">
        <f t="shared" si="107"/>
        <v>0</v>
      </c>
      <c r="K183" s="71">
        <f t="shared" si="108"/>
        <v>0</v>
      </c>
      <c r="L183" s="70">
        <f t="shared" si="110"/>
        <v>0</v>
      </c>
      <c r="M183" s="70">
        <f t="shared" si="105"/>
        <v>0</v>
      </c>
    </row>
    <row r="184" spans="1:13" ht="30.6" customHeight="1">
      <c r="A184" s="87" t="s">
        <v>938</v>
      </c>
      <c r="B184" s="100"/>
      <c r="C184" s="101"/>
      <c r="D184" s="99"/>
      <c r="E184" s="74"/>
      <c r="F184" s="74"/>
      <c r="G184" s="74"/>
      <c r="H184" s="70">
        <f t="shared" si="109"/>
        <v>0</v>
      </c>
      <c r="I184" s="71">
        <f t="shared" si="106"/>
        <v>0</v>
      </c>
      <c r="J184" s="71">
        <f t="shared" si="107"/>
        <v>0</v>
      </c>
      <c r="K184" s="71">
        <f t="shared" si="108"/>
        <v>0</v>
      </c>
      <c r="L184" s="70">
        <f t="shared" si="110"/>
        <v>0</v>
      </c>
      <c r="M184" s="70">
        <f t="shared" si="105"/>
        <v>0</v>
      </c>
    </row>
    <row r="185" spans="1:13" ht="26.1" customHeight="1">
      <c r="A185" s="87" t="s">
        <v>939</v>
      </c>
      <c r="B185" s="100"/>
      <c r="C185" s="101"/>
      <c r="D185" s="99"/>
      <c r="E185" s="74"/>
      <c r="F185" s="74"/>
      <c r="G185" s="74"/>
      <c r="H185" s="70">
        <f t="shared" si="109"/>
        <v>0</v>
      </c>
      <c r="I185" s="71">
        <f t="shared" si="106"/>
        <v>0</v>
      </c>
      <c r="J185" s="71">
        <f t="shared" si="107"/>
        <v>0</v>
      </c>
      <c r="K185" s="71">
        <f t="shared" si="108"/>
        <v>0</v>
      </c>
      <c r="L185" s="70">
        <f t="shared" si="110"/>
        <v>0</v>
      </c>
      <c r="M185" s="70">
        <f t="shared" si="105"/>
        <v>0</v>
      </c>
    </row>
    <row r="186" spans="1:13">
      <c r="A186" s="84" t="s">
        <v>96</v>
      </c>
      <c r="B186" s="75" t="s">
        <v>294</v>
      </c>
      <c r="C186" s="28"/>
      <c r="D186" s="28"/>
      <c r="E186" s="28"/>
      <c r="F186" s="28"/>
      <c r="G186" s="28"/>
      <c r="H186" s="28"/>
      <c r="I186" s="28"/>
      <c r="J186" s="28"/>
      <c r="K186" s="28"/>
      <c r="L186" s="29">
        <f>SUM(L187:L203)</f>
        <v>0</v>
      </c>
      <c r="M186" s="29">
        <f>SUM(M187:M203)</f>
        <v>0</v>
      </c>
    </row>
    <row r="187" spans="1:13" ht="36">
      <c r="A187" s="87" t="s">
        <v>295</v>
      </c>
      <c r="B187" s="72" t="s">
        <v>888</v>
      </c>
      <c r="C187" s="73" t="s">
        <v>75</v>
      </c>
      <c r="D187" s="99">
        <v>127.1</v>
      </c>
      <c r="E187" s="74"/>
      <c r="F187" s="74"/>
      <c r="G187" s="74"/>
      <c r="H187" s="70">
        <f>SUM(E187:G187)</f>
        <v>0</v>
      </c>
      <c r="I187" s="71">
        <f>D187*E187</f>
        <v>0</v>
      </c>
      <c r="J187" s="71">
        <f>D187*F187</f>
        <v>0</v>
      </c>
      <c r="K187" s="71">
        <f>D187*G187</f>
        <v>0</v>
      </c>
      <c r="L187" s="70">
        <f>SUM(I187:K187)</f>
        <v>0</v>
      </c>
      <c r="M187" s="70">
        <f>ROUND((L187*$J$6)+L187,2)</f>
        <v>0</v>
      </c>
    </row>
    <row r="188" spans="1:13" ht="36">
      <c r="A188" s="87" t="s">
        <v>296</v>
      </c>
      <c r="B188" s="72" t="s">
        <v>940</v>
      </c>
      <c r="C188" s="73" t="s">
        <v>75</v>
      </c>
      <c r="D188" s="99">
        <v>177.9</v>
      </c>
      <c r="E188" s="74"/>
      <c r="F188" s="74"/>
      <c r="G188" s="74"/>
      <c r="H188" s="70">
        <f>SUM(E188:G188)</f>
        <v>0</v>
      </c>
      <c r="I188" s="71">
        <f>D188*E188</f>
        <v>0</v>
      </c>
      <c r="J188" s="71">
        <f>D188*F188</f>
        <v>0</v>
      </c>
      <c r="K188" s="71">
        <f>D188*G188</f>
        <v>0</v>
      </c>
      <c r="L188" s="70">
        <f>SUM(I188:K188)</f>
        <v>0</v>
      </c>
      <c r="M188" s="70">
        <f>ROUND((L188*$J$6)+L188,2)</f>
        <v>0</v>
      </c>
    </row>
    <row r="189" spans="1:13" ht="48">
      <c r="A189" s="87" t="s">
        <v>297</v>
      </c>
      <c r="B189" s="72" t="s">
        <v>892</v>
      </c>
      <c r="C189" s="73" t="s">
        <v>75</v>
      </c>
      <c r="D189" s="99">
        <v>83.1</v>
      </c>
      <c r="E189" s="74"/>
      <c r="F189" s="74"/>
      <c r="G189" s="74"/>
      <c r="H189" s="70">
        <f t="shared" ref="H189:H198" si="111">SUM(E189:G189)</f>
        <v>0</v>
      </c>
      <c r="I189" s="71">
        <f>D189*E189</f>
        <v>0</v>
      </c>
      <c r="J189" s="71">
        <f>D189*F189</f>
        <v>0</v>
      </c>
      <c r="K189" s="71">
        <f>D189*G189</f>
        <v>0</v>
      </c>
      <c r="L189" s="70">
        <f t="shared" ref="L189:L198" si="112">SUM(I189:K189)</f>
        <v>0</v>
      </c>
      <c r="M189" s="70">
        <f>ROUND((L189*$J$6)+L189,2)</f>
        <v>0</v>
      </c>
    </row>
    <row r="190" spans="1:13" ht="36">
      <c r="A190" s="87" t="s">
        <v>298</v>
      </c>
      <c r="B190" s="72" t="s">
        <v>914</v>
      </c>
      <c r="C190" s="73" t="s">
        <v>93</v>
      </c>
      <c r="D190" s="99">
        <v>119</v>
      </c>
      <c r="E190" s="74"/>
      <c r="F190" s="74"/>
      <c r="G190" s="74"/>
      <c r="H190" s="70">
        <f t="shared" si="111"/>
        <v>0</v>
      </c>
      <c r="I190" s="71">
        <f t="shared" ref="I190:I197" si="113">D190*E190</f>
        <v>0</v>
      </c>
      <c r="J190" s="71">
        <f t="shared" ref="J190:J197" si="114">D190*F190</f>
        <v>0</v>
      </c>
      <c r="K190" s="71">
        <f t="shared" ref="K190:K197" si="115">D190*G190</f>
        <v>0</v>
      </c>
      <c r="L190" s="70">
        <f t="shared" si="112"/>
        <v>0</v>
      </c>
      <c r="M190" s="70">
        <f t="shared" ref="M190:M203" si="116">ROUND((L190*$J$6)+L190,2)</f>
        <v>0</v>
      </c>
    </row>
    <row r="191" spans="1:13" ht="24">
      <c r="A191" s="87" t="s">
        <v>299</v>
      </c>
      <c r="B191" s="72" t="s">
        <v>862</v>
      </c>
      <c r="C191" s="73" t="s">
        <v>214</v>
      </c>
      <c r="D191" s="99">
        <v>11.643000000000001</v>
      </c>
      <c r="E191" s="74"/>
      <c r="F191" s="74"/>
      <c r="G191" s="74"/>
      <c r="H191" s="70">
        <f t="shared" si="111"/>
        <v>0</v>
      </c>
      <c r="I191" s="71">
        <f t="shared" si="113"/>
        <v>0</v>
      </c>
      <c r="J191" s="71">
        <f t="shared" si="114"/>
        <v>0</v>
      </c>
      <c r="K191" s="71">
        <f t="shared" si="115"/>
        <v>0</v>
      </c>
      <c r="L191" s="70">
        <f t="shared" si="112"/>
        <v>0</v>
      </c>
      <c r="M191" s="70">
        <f t="shared" si="116"/>
        <v>0</v>
      </c>
    </row>
    <row r="192" spans="1:13" ht="36">
      <c r="A192" s="87" t="s">
        <v>300</v>
      </c>
      <c r="B192" s="72" t="s">
        <v>915</v>
      </c>
      <c r="C192" s="73" t="s">
        <v>93</v>
      </c>
      <c r="D192" s="99">
        <v>690</v>
      </c>
      <c r="E192" s="74"/>
      <c r="F192" s="74"/>
      <c r="G192" s="74"/>
      <c r="H192" s="70">
        <f t="shared" si="111"/>
        <v>0</v>
      </c>
      <c r="I192" s="71">
        <f t="shared" si="113"/>
        <v>0</v>
      </c>
      <c r="J192" s="71">
        <f t="shared" si="114"/>
        <v>0</v>
      </c>
      <c r="K192" s="71">
        <f t="shared" si="115"/>
        <v>0</v>
      </c>
      <c r="L192" s="70">
        <f t="shared" si="112"/>
        <v>0</v>
      </c>
      <c r="M192" s="70">
        <f t="shared" si="116"/>
        <v>0</v>
      </c>
    </row>
    <row r="193" spans="1:13" ht="36">
      <c r="A193" s="87" t="s">
        <v>301</v>
      </c>
      <c r="B193" s="72" t="s">
        <v>893</v>
      </c>
      <c r="C193" s="73" t="s">
        <v>93</v>
      </c>
      <c r="D193" s="99">
        <v>429</v>
      </c>
      <c r="E193" s="74"/>
      <c r="F193" s="74"/>
      <c r="G193" s="74"/>
      <c r="H193" s="70">
        <f t="shared" si="111"/>
        <v>0</v>
      </c>
      <c r="I193" s="71">
        <f t="shared" si="113"/>
        <v>0</v>
      </c>
      <c r="J193" s="71">
        <f t="shared" si="114"/>
        <v>0</v>
      </c>
      <c r="K193" s="71">
        <f t="shared" si="115"/>
        <v>0</v>
      </c>
      <c r="L193" s="70">
        <f t="shared" si="112"/>
        <v>0</v>
      </c>
      <c r="M193" s="70">
        <f t="shared" si="116"/>
        <v>0</v>
      </c>
    </row>
    <row r="194" spans="1:13" ht="36">
      <c r="A194" s="87" t="s">
        <v>302</v>
      </c>
      <c r="B194" s="72" t="s">
        <v>906</v>
      </c>
      <c r="C194" s="73" t="s">
        <v>93</v>
      </c>
      <c r="D194" s="99">
        <v>708</v>
      </c>
      <c r="E194" s="74"/>
      <c r="F194" s="74"/>
      <c r="G194" s="74"/>
      <c r="H194" s="70">
        <f t="shared" si="111"/>
        <v>0</v>
      </c>
      <c r="I194" s="71">
        <f t="shared" si="113"/>
        <v>0</v>
      </c>
      <c r="J194" s="71">
        <f t="shared" si="114"/>
        <v>0</v>
      </c>
      <c r="K194" s="71">
        <f t="shared" si="115"/>
        <v>0</v>
      </c>
      <c r="L194" s="70">
        <f t="shared" si="112"/>
        <v>0</v>
      </c>
      <c r="M194" s="70">
        <f t="shared" si="116"/>
        <v>0</v>
      </c>
    </row>
    <row r="195" spans="1:13" ht="36">
      <c r="A195" s="87" t="s">
        <v>303</v>
      </c>
      <c r="B195" s="72" t="s">
        <v>895</v>
      </c>
      <c r="C195" s="73" t="s">
        <v>93</v>
      </c>
      <c r="D195" s="99">
        <v>1398</v>
      </c>
      <c r="E195" s="74"/>
      <c r="F195" s="74"/>
      <c r="G195" s="74"/>
      <c r="H195" s="70">
        <f t="shared" si="111"/>
        <v>0</v>
      </c>
      <c r="I195" s="71">
        <f t="shared" si="113"/>
        <v>0</v>
      </c>
      <c r="J195" s="71">
        <f t="shared" si="114"/>
        <v>0</v>
      </c>
      <c r="K195" s="71">
        <f t="shared" si="115"/>
        <v>0</v>
      </c>
      <c r="L195" s="70">
        <f t="shared" si="112"/>
        <v>0</v>
      </c>
      <c r="M195" s="70">
        <f t="shared" si="116"/>
        <v>0</v>
      </c>
    </row>
    <row r="196" spans="1:13" ht="36">
      <c r="A196" s="87" t="s">
        <v>304</v>
      </c>
      <c r="B196" s="72" t="s">
        <v>896</v>
      </c>
      <c r="C196" s="73" t="s">
        <v>93</v>
      </c>
      <c r="D196" s="99">
        <v>511</v>
      </c>
      <c r="E196" s="74"/>
      <c r="F196" s="74"/>
      <c r="G196" s="74"/>
      <c r="H196" s="70">
        <f t="shared" si="111"/>
        <v>0</v>
      </c>
      <c r="I196" s="71">
        <f t="shared" si="113"/>
        <v>0</v>
      </c>
      <c r="J196" s="71">
        <f t="shared" si="114"/>
        <v>0</v>
      </c>
      <c r="K196" s="71">
        <f t="shared" si="115"/>
        <v>0</v>
      </c>
      <c r="L196" s="70">
        <f t="shared" si="112"/>
        <v>0</v>
      </c>
      <c r="M196" s="70">
        <f t="shared" si="116"/>
        <v>0</v>
      </c>
    </row>
    <row r="197" spans="1:13" ht="36">
      <c r="A197" s="87" t="s">
        <v>305</v>
      </c>
      <c r="B197" s="72" t="s">
        <v>897</v>
      </c>
      <c r="C197" s="73" t="s">
        <v>93</v>
      </c>
      <c r="D197" s="99">
        <v>792</v>
      </c>
      <c r="E197" s="74"/>
      <c r="F197" s="74"/>
      <c r="G197" s="74"/>
      <c r="H197" s="70">
        <f t="shared" si="111"/>
        <v>0</v>
      </c>
      <c r="I197" s="71">
        <f t="shared" si="113"/>
        <v>0</v>
      </c>
      <c r="J197" s="71">
        <f t="shared" si="114"/>
        <v>0</v>
      </c>
      <c r="K197" s="71">
        <f t="shared" si="115"/>
        <v>0</v>
      </c>
      <c r="L197" s="70">
        <f t="shared" si="112"/>
        <v>0</v>
      </c>
      <c r="M197" s="70">
        <f t="shared" si="116"/>
        <v>0</v>
      </c>
    </row>
    <row r="198" spans="1:13">
      <c r="A198" s="87" t="s">
        <v>306</v>
      </c>
      <c r="B198" s="72" t="s">
        <v>925</v>
      </c>
      <c r="C198" s="73" t="s">
        <v>93</v>
      </c>
      <c r="D198" s="99">
        <v>1230</v>
      </c>
      <c r="E198" s="74"/>
      <c r="F198" s="74"/>
      <c r="G198" s="74"/>
      <c r="H198" s="70">
        <f t="shared" si="111"/>
        <v>0</v>
      </c>
      <c r="I198" s="71">
        <f t="shared" ref="I198:I203" si="117">D198*E198</f>
        <v>0</v>
      </c>
      <c r="J198" s="71">
        <f t="shared" ref="J198:J203" si="118">D198*F198</f>
        <v>0</v>
      </c>
      <c r="K198" s="71">
        <f t="shared" ref="K198:K203" si="119">D198*G198</f>
        <v>0</v>
      </c>
      <c r="L198" s="70">
        <f t="shared" si="112"/>
        <v>0</v>
      </c>
      <c r="M198" s="70">
        <f t="shared" si="116"/>
        <v>0</v>
      </c>
    </row>
    <row r="199" spans="1:13" ht="48">
      <c r="A199" s="87" t="s">
        <v>307</v>
      </c>
      <c r="B199" s="72" t="s">
        <v>927</v>
      </c>
      <c r="C199" s="73" t="s">
        <v>77</v>
      </c>
      <c r="D199" s="99">
        <v>56.1</v>
      </c>
      <c r="E199" s="74"/>
      <c r="F199" s="74"/>
      <c r="G199" s="74"/>
      <c r="H199" s="70">
        <f t="shared" ref="H199:H203" si="120">SUM(E199:G199)</f>
        <v>0</v>
      </c>
      <c r="I199" s="71">
        <f t="shared" si="117"/>
        <v>0</v>
      </c>
      <c r="J199" s="71">
        <f t="shared" si="118"/>
        <v>0</v>
      </c>
      <c r="K199" s="71">
        <f t="shared" si="119"/>
        <v>0</v>
      </c>
      <c r="L199" s="70">
        <f t="shared" ref="L199:L203" si="121">SUM(I199:K199)</f>
        <v>0</v>
      </c>
      <c r="M199" s="70">
        <f t="shared" si="116"/>
        <v>0</v>
      </c>
    </row>
    <row r="200" spans="1:13" ht="23.45" customHeight="1">
      <c r="A200" s="87" t="s">
        <v>941</v>
      </c>
      <c r="B200" s="100"/>
      <c r="C200" s="101"/>
      <c r="D200" s="99"/>
      <c r="E200" s="74"/>
      <c r="F200" s="74"/>
      <c r="G200" s="74"/>
      <c r="H200" s="70">
        <f t="shared" si="120"/>
        <v>0</v>
      </c>
      <c r="I200" s="71">
        <f t="shared" si="117"/>
        <v>0</v>
      </c>
      <c r="J200" s="71">
        <f t="shared" si="118"/>
        <v>0</v>
      </c>
      <c r="K200" s="71">
        <f t="shared" si="119"/>
        <v>0</v>
      </c>
      <c r="L200" s="70">
        <f t="shared" si="121"/>
        <v>0</v>
      </c>
      <c r="M200" s="70">
        <f t="shared" si="116"/>
        <v>0</v>
      </c>
    </row>
    <row r="201" spans="1:13" ht="27.95" customHeight="1">
      <c r="A201" s="87" t="s">
        <v>942</v>
      </c>
      <c r="B201" s="100"/>
      <c r="C201" s="101"/>
      <c r="D201" s="99"/>
      <c r="E201" s="74"/>
      <c r="F201" s="74"/>
      <c r="G201" s="74"/>
      <c r="H201" s="70">
        <f t="shared" si="120"/>
        <v>0</v>
      </c>
      <c r="I201" s="71">
        <f t="shared" si="117"/>
        <v>0</v>
      </c>
      <c r="J201" s="71">
        <f t="shared" si="118"/>
        <v>0</v>
      </c>
      <c r="K201" s="71">
        <f t="shared" si="119"/>
        <v>0</v>
      </c>
      <c r="L201" s="70">
        <f t="shared" si="121"/>
        <v>0</v>
      </c>
      <c r="M201" s="70">
        <f t="shared" si="116"/>
        <v>0</v>
      </c>
    </row>
    <row r="202" spans="1:13" ht="24.95" customHeight="1">
      <c r="A202" s="87" t="s">
        <v>943</v>
      </c>
      <c r="B202" s="100"/>
      <c r="C202" s="101"/>
      <c r="D202" s="99"/>
      <c r="E202" s="74"/>
      <c r="F202" s="74"/>
      <c r="G202" s="74"/>
      <c r="H202" s="70">
        <f t="shared" si="120"/>
        <v>0</v>
      </c>
      <c r="I202" s="71">
        <f t="shared" si="117"/>
        <v>0</v>
      </c>
      <c r="J202" s="71">
        <f t="shared" si="118"/>
        <v>0</v>
      </c>
      <c r="K202" s="71">
        <f t="shared" si="119"/>
        <v>0</v>
      </c>
      <c r="L202" s="70">
        <f t="shared" si="121"/>
        <v>0</v>
      </c>
      <c r="M202" s="70">
        <f t="shared" si="116"/>
        <v>0</v>
      </c>
    </row>
    <row r="203" spans="1:13" ht="27.6" customHeight="1">
      <c r="A203" s="87" t="s">
        <v>944</v>
      </c>
      <c r="B203" s="100"/>
      <c r="C203" s="101"/>
      <c r="D203" s="99"/>
      <c r="E203" s="74"/>
      <c r="F203" s="74"/>
      <c r="G203" s="74"/>
      <c r="H203" s="70">
        <f t="shared" si="120"/>
        <v>0</v>
      </c>
      <c r="I203" s="71">
        <f t="shared" si="117"/>
        <v>0</v>
      </c>
      <c r="J203" s="71">
        <f t="shared" si="118"/>
        <v>0</v>
      </c>
      <c r="K203" s="71">
        <f t="shared" si="119"/>
        <v>0</v>
      </c>
      <c r="L203" s="70">
        <f t="shared" si="121"/>
        <v>0</v>
      </c>
      <c r="M203" s="70">
        <f t="shared" si="116"/>
        <v>0</v>
      </c>
    </row>
    <row r="204" spans="1:13">
      <c r="A204" s="84" t="s">
        <v>97</v>
      </c>
      <c r="B204" s="75" t="s">
        <v>308</v>
      </c>
      <c r="C204" s="28"/>
      <c r="D204" s="28"/>
      <c r="E204" s="28"/>
      <c r="F204" s="28"/>
      <c r="G204" s="28"/>
      <c r="H204" s="28"/>
      <c r="I204" s="28"/>
      <c r="J204" s="28"/>
      <c r="K204" s="28"/>
      <c r="L204" s="29">
        <f>SUM(L205:L218)</f>
        <v>0</v>
      </c>
      <c r="M204" s="29">
        <f>SUM(M205:M218)</f>
        <v>0</v>
      </c>
    </row>
    <row r="205" spans="1:13" ht="36">
      <c r="A205" s="87" t="s">
        <v>309</v>
      </c>
      <c r="B205" s="72" t="s">
        <v>888</v>
      </c>
      <c r="C205" s="73" t="s">
        <v>75</v>
      </c>
      <c r="D205" s="99">
        <v>69.599999999999994</v>
      </c>
      <c r="E205" s="74"/>
      <c r="F205" s="74"/>
      <c r="G205" s="74"/>
      <c r="H205" s="70">
        <f>SUM(E205:G205)</f>
        <v>0</v>
      </c>
      <c r="I205" s="71">
        <f>D205*E205</f>
        <v>0</v>
      </c>
      <c r="J205" s="71">
        <f>D205*F205</f>
        <v>0</v>
      </c>
      <c r="K205" s="71">
        <f>D205*G205</f>
        <v>0</v>
      </c>
      <c r="L205" s="70">
        <f>SUM(I205:K205)</f>
        <v>0</v>
      </c>
      <c r="M205" s="70">
        <f>ROUND((L205*$J$6)+L205,2)</f>
        <v>0</v>
      </c>
    </row>
    <row r="206" spans="1:13" ht="36">
      <c r="A206" s="87" t="s">
        <v>310</v>
      </c>
      <c r="B206" s="72" t="s">
        <v>945</v>
      </c>
      <c r="C206" s="73" t="s">
        <v>75</v>
      </c>
      <c r="D206" s="99">
        <v>17.399999999999999</v>
      </c>
      <c r="E206" s="74"/>
      <c r="F206" s="74"/>
      <c r="G206" s="74"/>
      <c r="H206" s="70">
        <f>SUM(E206:G206)</f>
        <v>0</v>
      </c>
      <c r="I206" s="71">
        <f>D206*E206</f>
        <v>0</v>
      </c>
      <c r="J206" s="71">
        <f>D206*F206</f>
        <v>0</v>
      </c>
      <c r="K206" s="71">
        <f>D206*G206</f>
        <v>0</v>
      </c>
      <c r="L206" s="70">
        <f>SUM(I206:K206)</f>
        <v>0</v>
      </c>
      <c r="M206" s="70">
        <f>ROUND((L206*$J$6)+L206,2)</f>
        <v>0</v>
      </c>
    </row>
    <row r="207" spans="1:13" ht="48">
      <c r="A207" s="87" t="s">
        <v>311</v>
      </c>
      <c r="B207" s="72" t="s">
        <v>892</v>
      </c>
      <c r="C207" s="73" t="s">
        <v>75</v>
      </c>
      <c r="D207" s="99">
        <v>19.600000000000001</v>
      </c>
      <c r="E207" s="74"/>
      <c r="F207" s="74"/>
      <c r="G207" s="74"/>
      <c r="H207" s="70">
        <f t="shared" ref="H207:H213" si="122">SUM(E207:G207)</f>
        <v>0</v>
      </c>
      <c r="I207" s="71">
        <f>D207*E207</f>
        <v>0</v>
      </c>
      <c r="J207" s="71">
        <f>D207*F207</f>
        <v>0</v>
      </c>
      <c r="K207" s="71">
        <f>D207*G207</f>
        <v>0</v>
      </c>
      <c r="L207" s="70">
        <f t="shared" ref="L207:L213" si="123">SUM(I207:K207)</f>
        <v>0</v>
      </c>
      <c r="M207" s="70">
        <f>ROUND((L207*$J$6)+L207,2)</f>
        <v>0</v>
      </c>
    </row>
    <row r="208" spans="1:13" ht="36">
      <c r="A208" s="87" t="s">
        <v>312</v>
      </c>
      <c r="B208" s="72" t="s">
        <v>914</v>
      </c>
      <c r="C208" s="73" t="s">
        <v>93</v>
      </c>
      <c r="D208" s="99">
        <v>91</v>
      </c>
      <c r="E208" s="74"/>
      <c r="F208" s="74"/>
      <c r="G208" s="74"/>
      <c r="H208" s="70">
        <f t="shared" si="122"/>
        <v>0</v>
      </c>
      <c r="I208" s="71">
        <f t="shared" ref="I208:I212" si="124">D208*E208</f>
        <v>0</v>
      </c>
      <c r="J208" s="71">
        <f t="shared" ref="J208:J212" si="125">D208*F208</f>
        <v>0</v>
      </c>
      <c r="K208" s="71">
        <f t="shared" ref="K208:K212" si="126">D208*G208</f>
        <v>0</v>
      </c>
      <c r="L208" s="70">
        <f t="shared" si="123"/>
        <v>0</v>
      </c>
      <c r="M208" s="70">
        <f t="shared" ref="M208:M218" si="127">ROUND((L208*$J$6)+L208,2)</f>
        <v>0</v>
      </c>
    </row>
    <row r="209" spans="1:13" ht="24">
      <c r="A209" s="87" t="s">
        <v>313</v>
      </c>
      <c r="B209" s="72" t="s">
        <v>862</v>
      </c>
      <c r="C209" s="73" t="s">
        <v>214</v>
      </c>
      <c r="D209" s="99">
        <v>3.198</v>
      </c>
      <c r="E209" s="74"/>
      <c r="F209" s="74"/>
      <c r="G209" s="74"/>
      <c r="H209" s="70">
        <f t="shared" si="122"/>
        <v>0</v>
      </c>
      <c r="I209" s="71">
        <f t="shared" si="124"/>
        <v>0</v>
      </c>
      <c r="J209" s="71">
        <f t="shared" si="125"/>
        <v>0</v>
      </c>
      <c r="K209" s="71">
        <f t="shared" si="126"/>
        <v>0</v>
      </c>
      <c r="L209" s="70">
        <f t="shared" si="123"/>
        <v>0</v>
      </c>
      <c r="M209" s="70">
        <f t="shared" si="127"/>
        <v>0</v>
      </c>
    </row>
    <row r="210" spans="1:13" ht="36">
      <c r="A210" s="87" t="s">
        <v>314</v>
      </c>
      <c r="B210" s="72" t="s">
        <v>891</v>
      </c>
      <c r="C210" s="73" t="s">
        <v>93</v>
      </c>
      <c r="D210" s="99">
        <v>47</v>
      </c>
      <c r="E210" s="74"/>
      <c r="F210" s="74"/>
      <c r="G210" s="74"/>
      <c r="H210" s="70">
        <f t="shared" si="122"/>
        <v>0</v>
      </c>
      <c r="I210" s="71">
        <f t="shared" si="124"/>
        <v>0</v>
      </c>
      <c r="J210" s="71">
        <f t="shared" si="125"/>
        <v>0</v>
      </c>
      <c r="K210" s="71">
        <f t="shared" si="126"/>
        <v>0</v>
      </c>
      <c r="L210" s="70">
        <f t="shared" si="123"/>
        <v>0</v>
      </c>
      <c r="M210" s="70">
        <f t="shared" si="127"/>
        <v>0</v>
      </c>
    </row>
    <row r="211" spans="1:13" ht="36">
      <c r="A211" s="87" t="s">
        <v>315</v>
      </c>
      <c r="B211" s="72" t="s">
        <v>916</v>
      </c>
      <c r="C211" s="73" t="s">
        <v>93</v>
      </c>
      <c r="D211" s="99">
        <v>115</v>
      </c>
      <c r="E211" s="74"/>
      <c r="F211" s="74"/>
      <c r="G211" s="74"/>
      <c r="H211" s="70">
        <f t="shared" si="122"/>
        <v>0</v>
      </c>
      <c r="I211" s="71">
        <f t="shared" si="124"/>
        <v>0</v>
      </c>
      <c r="J211" s="71">
        <f t="shared" si="125"/>
        <v>0</v>
      </c>
      <c r="K211" s="71">
        <f t="shared" si="126"/>
        <v>0</v>
      </c>
      <c r="L211" s="70">
        <f t="shared" si="123"/>
        <v>0</v>
      </c>
      <c r="M211" s="70">
        <f t="shared" si="127"/>
        <v>0</v>
      </c>
    </row>
    <row r="212" spans="1:13" ht="36">
      <c r="A212" s="87" t="s">
        <v>316</v>
      </c>
      <c r="B212" s="72" t="s">
        <v>894</v>
      </c>
      <c r="C212" s="73" t="s">
        <v>93</v>
      </c>
      <c r="D212" s="99">
        <v>337</v>
      </c>
      <c r="E212" s="74"/>
      <c r="F212" s="74"/>
      <c r="G212" s="74"/>
      <c r="H212" s="70">
        <f t="shared" si="122"/>
        <v>0</v>
      </c>
      <c r="I212" s="71">
        <f t="shared" si="124"/>
        <v>0</v>
      </c>
      <c r="J212" s="71">
        <f t="shared" si="125"/>
        <v>0</v>
      </c>
      <c r="K212" s="71">
        <f t="shared" si="126"/>
        <v>0</v>
      </c>
      <c r="L212" s="70">
        <f t="shared" si="123"/>
        <v>0</v>
      </c>
      <c r="M212" s="70">
        <f t="shared" si="127"/>
        <v>0</v>
      </c>
    </row>
    <row r="213" spans="1:13" ht="36">
      <c r="A213" s="87" t="s">
        <v>317</v>
      </c>
      <c r="B213" s="72" t="s">
        <v>895</v>
      </c>
      <c r="C213" s="73" t="s">
        <v>93</v>
      </c>
      <c r="D213" s="99">
        <v>122</v>
      </c>
      <c r="E213" s="74"/>
      <c r="F213" s="74"/>
      <c r="G213" s="74"/>
      <c r="H213" s="70">
        <f t="shared" si="122"/>
        <v>0</v>
      </c>
      <c r="I213" s="71">
        <f t="shared" ref="I213:I218" si="128">D213*E213</f>
        <v>0</v>
      </c>
      <c r="J213" s="71">
        <f t="shared" ref="J213:J218" si="129">D213*F213</f>
        <v>0</v>
      </c>
      <c r="K213" s="71">
        <f t="shared" ref="K213:K218" si="130">D213*G213</f>
        <v>0</v>
      </c>
      <c r="L213" s="70">
        <f t="shared" si="123"/>
        <v>0</v>
      </c>
      <c r="M213" s="70">
        <f t="shared" si="127"/>
        <v>0</v>
      </c>
    </row>
    <row r="214" spans="1:13" ht="48">
      <c r="A214" s="87" t="s">
        <v>318</v>
      </c>
      <c r="B214" s="72" t="s">
        <v>922</v>
      </c>
      <c r="C214" s="73" t="s">
        <v>77</v>
      </c>
      <c r="D214" s="99">
        <v>10.4</v>
      </c>
      <c r="E214" s="74"/>
      <c r="F214" s="74"/>
      <c r="G214" s="74"/>
      <c r="H214" s="70">
        <f t="shared" ref="H214:H218" si="131">SUM(E214:G214)</f>
        <v>0</v>
      </c>
      <c r="I214" s="71">
        <f t="shared" si="128"/>
        <v>0</v>
      </c>
      <c r="J214" s="71">
        <f t="shared" si="129"/>
        <v>0</v>
      </c>
      <c r="K214" s="71">
        <f t="shared" si="130"/>
        <v>0</v>
      </c>
      <c r="L214" s="70">
        <f t="shared" ref="L214:L218" si="132">SUM(I214:K214)</f>
        <v>0</v>
      </c>
      <c r="M214" s="70">
        <f t="shared" si="127"/>
        <v>0</v>
      </c>
    </row>
    <row r="215" spans="1:13" ht="23.45" customHeight="1">
      <c r="A215" s="87" t="s">
        <v>946</v>
      </c>
      <c r="B215" s="100"/>
      <c r="C215" s="101"/>
      <c r="D215" s="99"/>
      <c r="E215" s="74"/>
      <c r="F215" s="74"/>
      <c r="G215" s="74"/>
      <c r="H215" s="70">
        <f t="shared" si="131"/>
        <v>0</v>
      </c>
      <c r="I215" s="71">
        <f t="shared" si="128"/>
        <v>0</v>
      </c>
      <c r="J215" s="71">
        <f t="shared" si="129"/>
        <v>0</v>
      </c>
      <c r="K215" s="71">
        <f t="shared" si="130"/>
        <v>0</v>
      </c>
      <c r="L215" s="70">
        <f t="shared" si="132"/>
        <v>0</v>
      </c>
      <c r="M215" s="70">
        <f t="shared" si="127"/>
        <v>0</v>
      </c>
    </row>
    <row r="216" spans="1:13" ht="24.95" customHeight="1">
      <c r="A216" s="87" t="s">
        <v>947</v>
      </c>
      <c r="B216" s="100"/>
      <c r="C216" s="101"/>
      <c r="D216" s="99"/>
      <c r="E216" s="74"/>
      <c r="F216" s="74"/>
      <c r="G216" s="74"/>
      <c r="H216" s="70">
        <f t="shared" si="131"/>
        <v>0</v>
      </c>
      <c r="I216" s="71">
        <f t="shared" si="128"/>
        <v>0</v>
      </c>
      <c r="J216" s="71">
        <f t="shared" si="129"/>
        <v>0</v>
      </c>
      <c r="K216" s="71">
        <f t="shared" si="130"/>
        <v>0</v>
      </c>
      <c r="L216" s="70">
        <f t="shared" si="132"/>
        <v>0</v>
      </c>
      <c r="M216" s="70">
        <f t="shared" si="127"/>
        <v>0</v>
      </c>
    </row>
    <row r="217" spans="1:13" ht="26.1" customHeight="1">
      <c r="A217" s="87" t="s">
        <v>948</v>
      </c>
      <c r="B217" s="100"/>
      <c r="C217" s="101"/>
      <c r="D217" s="99"/>
      <c r="E217" s="74"/>
      <c r="F217" s="74"/>
      <c r="G217" s="74"/>
      <c r="H217" s="70">
        <f t="shared" si="131"/>
        <v>0</v>
      </c>
      <c r="I217" s="71">
        <f t="shared" si="128"/>
        <v>0</v>
      </c>
      <c r="J217" s="71">
        <f t="shared" si="129"/>
        <v>0</v>
      </c>
      <c r="K217" s="71">
        <f t="shared" si="130"/>
        <v>0</v>
      </c>
      <c r="L217" s="70">
        <f t="shared" si="132"/>
        <v>0</v>
      </c>
      <c r="M217" s="70">
        <f t="shared" si="127"/>
        <v>0</v>
      </c>
    </row>
    <row r="218" spans="1:13" ht="23.45" customHeight="1">
      <c r="A218" s="87" t="s">
        <v>949</v>
      </c>
      <c r="B218" s="100"/>
      <c r="C218" s="101"/>
      <c r="D218" s="99"/>
      <c r="E218" s="74"/>
      <c r="F218" s="74"/>
      <c r="G218" s="74"/>
      <c r="H218" s="70">
        <f t="shared" si="131"/>
        <v>0</v>
      </c>
      <c r="I218" s="71">
        <f t="shared" si="128"/>
        <v>0</v>
      </c>
      <c r="J218" s="71">
        <f t="shared" si="129"/>
        <v>0</v>
      </c>
      <c r="K218" s="71">
        <f t="shared" si="130"/>
        <v>0</v>
      </c>
      <c r="L218" s="70">
        <f t="shared" si="132"/>
        <v>0</v>
      </c>
      <c r="M218" s="70">
        <f t="shared" si="127"/>
        <v>0</v>
      </c>
    </row>
    <row r="219" spans="1:13">
      <c r="A219" s="84" t="s">
        <v>98</v>
      </c>
      <c r="B219" s="75" t="s">
        <v>319</v>
      </c>
      <c r="C219" s="28"/>
      <c r="D219" s="28"/>
      <c r="E219" s="28"/>
      <c r="F219" s="28"/>
      <c r="G219" s="28"/>
      <c r="H219" s="28"/>
      <c r="I219" s="28"/>
      <c r="J219" s="28"/>
      <c r="K219" s="28"/>
      <c r="L219" s="29">
        <f>SUM(L220:L233)</f>
        <v>0</v>
      </c>
      <c r="M219" s="29">
        <f>SUM(M220:M233)</f>
        <v>0</v>
      </c>
    </row>
    <row r="220" spans="1:13" ht="48">
      <c r="A220" s="87" t="s">
        <v>320</v>
      </c>
      <c r="B220" s="72" t="s">
        <v>892</v>
      </c>
      <c r="C220" s="73" t="s">
        <v>75</v>
      </c>
      <c r="D220" s="99">
        <v>87.7</v>
      </c>
      <c r="E220" s="74"/>
      <c r="F220" s="74"/>
      <c r="G220" s="74"/>
      <c r="H220" s="70">
        <f>SUM(E220:G220)</f>
        <v>0</v>
      </c>
      <c r="I220" s="71">
        <f>D220*E220</f>
        <v>0</v>
      </c>
      <c r="J220" s="71">
        <f>D220*F220</f>
        <v>0</v>
      </c>
      <c r="K220" s="71">
        <f>D220*G220</f>
        <v>0</v>
      </c>
      <c r="L220" s="70">
        <f>SUM(I220:K220)</f>
        <v>0</v>
      </c>
      <c r="M220" s="70">
        <f>ROUND((L220*$J$6)+L220,2)</f>
        <v>0</v>
      </c>
    </row>
    <row r="221" spans="1:13" ht="36">
      <c r="A221" s="87" t="s">
        <v>321</v>
      </c>
      <c r="B221" s="72" t="s">
        <v>891</v>
      </c>
      <c r="C221" s="73" t="s">
        <v>93</v>
      </c>
      <c r="D221" s="99">
        <v>177</v>
      </c>
      <c r="E221" s="74"/>
      <c r="F221" s="74"/>
      <c r="G221" s="74"/>
      <c r="H221" s="70">
        <f>SUM(E221:G221)</f>
        <v>0</v>
      </c>
      <c r="I221" s="71">
        <f>D221*E221</f>
        <v>0</v>
      </c>
      <c r="J221" s="71">
        <f>D221*F221</f>
        <v>0</v>
      </c>
      <c r="K221" s="71">
        <f>D221*G221</f>
        <v>0</v>
      </c>
      <c r="L221" s="70">
        <f>SUM(I221:K221)</f>
        <v>0</v>
      </c>
      <c r="M221" s="70">
        <f>ROUND((L221*$J$6)+L221,2)</f>
        <v>0</v>
      </c>
    </row>
    <row r="222" spans="1:13" ht="24">
      <c r="A222" s="87" t="s">
        <v>322</v>
      </c>
      <c r="B222" s="72" t="s">
        <v>862</v>
      </c>
      <c r="C222" s="73" t="s">
        <v>214</v>
      </c>
      <c r="D222" s="99">
        <v>2.6309999999999998</v>
      </c>
      <c r="E222" s="74"/>
      <c r="F222" s="74"/>
      <c r="G222" s="74"/>
      <c r="H222" s="70">
        <f t="shared" ref="H222:H228" si="133">SUM(E222:G222)</f>
        <v>0</v>
      </c>
      <c r="I222" s="71">
        <f>D222*E222</f>
        <v>0</v>
      </c>
      <c r="J222" s="71">
        <f>D222*F222</f>
        <v>0</v>
      </c>
      <c r="K222" s="71">
        <f>D222*G222</f>
        <v>0</v>
      </c>
      <c r="L222" s="70">
        <f t="shared" ref="L222:L228" si="134">SUM(I222:K222)</f>
        <v>0</v>
      </c>
      <c r="M222" s="70">
        <f>ROUND((L222*$J$6)+L222,2)</f>
        <v>0</v>
      </c>
    </row>
    <row r="223" spans="1:13" ht="36">
      <c r="A223" s="87" t="s">
        <v>323</v>
      </c>
      <c r="B223" s="72" t="s">
        <v>950</v>
      </c>
      <c r="C223" s="73" t="s">
        <v>93</v>
      </c>
      <c r="D223" s="99">
        <v>176</v>
      </c>
      <c r="E223" s="74"/>
      <c r="F223" s="74"/>
      <c r="G223" s="74"/>
      <c r="H223" s="70">
        <f t="shared" si="133"/>
        <v>0</v>
      </c>
      <c r="I223" s="71">
        <f t="shared" ref="I223:I227" si="135">D223*E223</f>
        <v>0</v>
      </c>
      <c r="J223" s="71">
        <f t="shared" ref="J223:J227" si="136">D223*F223</f>
        <v>0</v>
      </c>
      <c r="K223" s="71">
        <f t="shared" ref="K223:K227" si="137">D223*G223</f>
        <v>0</v>
      </c>
      <c r="L223" s="70">
        <f t="shared" si="134"/>
        <v>0</v>
      </c>
      <c r="M223" s="70">
        <f t="shared" ref="M223:M233" si="138">ROUND((L223*$J$6)+L223,2)</f>
        <v>0</v>
      </c>
    </row>
    <row r="224" spans="1:13" ht="36">
      <c r="A224" s="87" t="s">
        <v>324</v>
      </c>
      <c r="B224" s="72" t="s">
        <v>894</v>
      </c>
      <c r="C224" s="73" t="s">
        <v>93</v>
      </c>
      <c r="D224" s="99">
        <v>194</v>
      </c>
      <c r="E224" s="74"/>
      <c r="F224" s="74"/>
      <c r="G224" s="74"/>
      <c r="H224" s="70">
        <f t="shared" si="133"/>
        <v>0</v>
      </c>
      <c r="I224" s="71">
        <f t="shared" si="135"/>
        <v>0</v>
      </c>
      <c r="J224" s="71">
        <f t="shared" si="136"/>
        <v>0</v>
      </c>
      <c r="K224" s="71">
        <f t="shared" si="137"/>
        <v>0</v>
      </c>
      <c r="L224" s="70">
        <f t="shared" si="134"/>
        <v>0</v>
      </c>
      <c r="M224" s="70">
        <f t="shared" si="138"/>
        <v>0</v>
      </c>
    </row>
    <row r="225" spans="1:13" ht="36">
      <c r="A225" s="87" t="s">
        <v>325</v>
      </c>
      <c r="B225" s="72" t="s">
        <v>895</v>
      </c>
      <c r="C225" s="73" t="s">
        <v>93</v>
      </c>
      <c r="D225" s="99">
        <v>422</v>
      </c>
      <c r="E225" s="74"/>
      <c r="F225" s="74"/>
      <c r="G225" s="74"/>
      <c r="H225" s="70">
        <f t="shared" si="133"/>
        <v>0</v>
      </c>
      <c r="I225" s="71">
        <f t="shared" si="135"/>
        <v>0</v>
      </c>
      <c r="J225" s="71">
        <f t="shared" si="136"/>
        <v>0</v>
      </c>
      <c r="K225" s="71">
        <f t="shared" si="137"/>
        <v>0</v>
      </c>
      <c r="L225" s="70">
        <f t="shared" si="134"/>
        <v>0</v>
      </c>
      <c r="M225" s="70">
        <f t="shared" si="138"/>
        <v>0</v>
      </c>
    </row>
    <row r="226" spans="1:13" ht="36">
      <c r="A226" s="87" t="s">
        <v>326</v>
      </c>
      <c r="B226" s="72" t="s">
        <v>908</v>
      </c>
      <c r="C226" s="73" t="s">
        <v>93</v>
      </c>
      <c r="D226" s="99">
        <v>456</v>
      </c>
      <c r="E226" s="74"/>
      <c r="F226" s="74"/>
      <c r="G226" s="74"/>
      <c r="H226" s="70">
        <f t="shared" si="133"/>
        <v>0</v>
      </c>
      <c r="I226" s="71">
        <f t="shared" si="135"/>
        <v>0</v>
      </c>
      <c r="J226" s="71">
        <f t="shared" si="136"/>
        <v>0</v>
      </c>
      <c r="K226" s="71">
        <f t="shared" si="137"/>
        <v>0</v>
      </c>
      <c r="L226" s="70">
        <f t="shared" si="134"/>
        <v>0</v>
      </c>
      <c r="M226" s="70">
        <f t="shared" si="138"/>
        <v>0</v>
      </c>
    </row>
    <row r="227" spans="1:13" ht="48">
      <c r="A227" s="87" t="s">
        <v>327</v>
      </c>
      <c r="B227" s="72" t="s">
        <v>952</v>
      </c>
      <c r="C227" s="73" t="s">
        <v>75</v>
      </c>
      <c r="D227" s="99">
        <v>52.16</v>
      </c>
      <c r="E227" s="74"/>
      <c r="F227" s="74"/>
      <c r="G227" s="74"/>
      <c r="H227" s="70">
        <f t="shared" si="133"/>
        <v>0</v>
      </c>
      <c r="I227" s="71">
        <f t="shared" si="135"/>
        <v>0</v>
      </c>
      <c r="J227" s="71">
        <f t="shared" si="136"/>
        <v>0</v>
      </c>
      <c r="K227" s="71">
        <f t="shared" si="137"/>
        <v>0</v>
      </c>
      <c r="L227" s="70">
        <f t="shared" si="134"/>
        <v>0</v>
      </c>
      <c r="M227" s="70">
        <f t="shared" si="138"/>
        <v>0</v>
      </c>
    </row>
    <row r="228" spans="1:13" ht="24">
      <c r="A228" s="87" t="s">
        <v>328</v>
      </c>
      <c r="B228" s="72" t="s">
        <v>951</v>
      </c>
      <c r="C228" s="73" t="s">
        <v>77</v>
      </c>
      <c r="D228" s="99">
        <v>10.6</v>
      </c>
      <c r="E228" s="74"/>
      <c r="F228" s="74"/>
      <c r="G228" s="74"/>
      <c r="H228" s="70">
        <f t="shared" si="133"/>
        <v>0</v>
      </c>
      <c r="I228" s="71">
        <f t="shared" ref="I228:I233" si="139">D228*E228</f>
        <v>0</v>
      </c>
      <c r="J228" s="71">
        <f t="shared" ref="J228:J233" si="140">D228*F228</f>
        <v>0</v>
      </c>
      <c r="K228" s="71">
        <f t="shared" ref="K228:K233" si="141">D228*G228</f>
        <v>0</v>
      </c>
      <c r="L228" s="70">
        <f t="shared" si="134"/>
        <v>0</v>
      </c>
      <c r="M228" s="70">
        <f t="shared" si="138"/>
        <v>0</v>
      </c>
    </row>
    <row r="229" spans="1:13">
      <c r="A229" s="87" t="s">
        <v>329</v>
      </c>
      <c r="B229" s="72" t="s">
        <v>878</v>
      </c>
      <c r="C229" s="73" t="s">
        <v>77</v>
      </c>
      <c r="D229" s="99">
        <v>3</v>
      </c>
      <c r="E229" s="74"/>
      <c r="F229" s="74"/>
      <c r="G229" s="74"/>
      <c r="H229" s="70">
        <f t="shared" ref="H229:H233" si="142">SUM(E229:G229)</f>
        <v>0</v>
      </c>
      <c r="I229" s="71">
        <f t="shared" si="139"/>
        <v>0</v>
      </c>
      <c r="J229" s="71">
        <f t="shared" si="140"/>
        <v>0</v>
      </c>
      <c r="K229" s="71">
        <f t="shared" si="141"/>
        <v>0</v>
      </c>
      <c r="L229" s="70">
        <f t="shared" ref="L229:L233" si="143">SUM(I229:K229)</f>
        <v>0</v>
      </c>
      <c r="M229" s="70">
        <f t="shared" si="138"/>
        <v>0</v>
      </c>
    </row>
    <row r="230" spans="1:13" ht="24.95" customHeight="1">
      <c r="A230" s="87" t="s">
        <v>953</v>
      </c>
      <c r="B230" s="100"/>
      <c r="C230" s="101"/>
      <c r="D230" s="99"/>
      <c r="E230" s="74"/>
      <c r="F230" s="74"/>
      <c r="G230" s="74"/>
      <c r="H230" s="70">
        <f t="shared" si="142"/>
        <v>0</v>
      </c>
      <c r="I230" s="71">
        <f t="shared" si="139"/>
        <v>0</v>
      </c>
      <c r="J230" s="71">
        <f t="shared" si="140"/>
        <v>0</v>
      </c>
      <c r="K230" s="71">
        <f t="shared" si="141"/>
        <v>0</v>
      </c>
      <c r="L230" s="70">
        <f t="shared" si="143"/>
        <v>0</v>
      </c>
      <c r="M230" s="70">
        <f t="shared" si="138"/>
        <v>0</v>
      </c>
    </row>
    <row r="231" spans="1:13" ht="23.1" customHeight="1">
      <c r="A231" s="87" t="s">
        <v>954</v>
      </c>
      <c r="B231" s="100"/>
      <c r="C231" s="101"/>
      <c r="D231" s="99"/>
      <c r="E231" s="74"/>
      <c r="F231" s="74"/>
      <c r="G231" s="74"/>
      <c r="H231" s="70">
        <f t="shared" si="142"/>
        <v>0</v>
      </c>
      <c r="I231" s="71">
        <f t="shared" si="139"/>
        <v>0</v>
      </c>
      <c r="J231" s="71">
        <f t="shared" si="140"/>
        <v>0</v>
      </c>
      <c r="K231" s="71">
        <f t="shared" si="141"/>
        <v>0</v>
      </c>
      <c r="L231" s="70">
        <f t="shared" si="143"/>
        <v>0</v>
      </c>
      <c r="M231" s="70">
        <f t="shared" si="138"/>
        <v>0</v>
      </c>
    </row>
    <row r="232" spans="1:13" ht="26.45" customHeight="1">
      <c r="A232" s="87" t="s">
        <v>955</v>
      </c>
      <c r="B232" s="100"/>
      <c r="C232" s="101"/>
      <c r="D232" s="99"/>
      <c r="E232" s="74"/>
      <c r="F232" s="74"/>
      <c r="G232" s="74"/>
      <c r="H232" s="70">
        <f t="shared" si="142"/>
        <v>0</v>
      </c>
      <c r="I232" s="71">
        <f t="shared" si="139"/>
        <v>0</v>
      </c>
      <c r="J232" s="71">
        <f t="shared" si="140"/>
        <v>0</v>
      </c>
      <c r="K232" s="71">
        <f t="shared" si="141"/>
        <v>0</v>
      </c>
      <c r="L232" s="70">
        <f t="shared" si="143"/>
        <v>0</v>
      </c>
      <c r="M232" s="70">
        <f t="shared" si="138"/>
        <v>0</v>
      </c>
    </row>
    <row r="233" spans="1:13" ht="21.95" customHeight="1">
      <c r="A233" s="87" t="s">
        <v>956</v>
      </c>
      <c r="B233" s="100"/>
      <c r="C233" s="101"/>
      <c r="D233" s="99"/>
      <c r="E233" s="74"/>
      <c r="F233" s="74"/>
      <c r="G233" s="74"/>
      <c r="H233" s="70">
        <f t="shared" si="142"/>
        <v>0</v>
      </c>
      <c r="I233" s="71">
        <f t="shared" si="139"/>
        <v>0</v>
      </c>
      <c r="J233" s="71">
        <f t="shared" si="140"/>
        <v>0</v>
      </c>
      <c r="K233" s="71">
        <f t="shared" si="141"/>
        <v>0</v>
      </c>
      <c r="L233" s="70">
        <f t="shared" si="143"/>
        <v>0</v>
      </c>
      <c r="M233" s="70">
        <f t="shared" si="138"/>
        <v>0</v>
      </c>
    </row>
    <row r="234" spans="1:13">
      <c r="A234" s="84" t="s">
        <v>99</v>
      </c>
      <c r="B234" s="75" t="s">
        <v>330</v>
      </c>
      <c r="C234" s="28"/>
      <c r="D234" s="28"/>
      <c r="E234" s="28"/>
      <c r="F234" s="28"/>
      <c r="G234" s="28"/>
      <c r="H234" s="28"/>
      <c r="I234" s="28"/>
      <c r="J234" s="28"/>
      <c r="K234" s="28"/>
      <c r="L234" s="29">
        <f>SUM(L235:L252)</f>
        <v>0</v>
      </c>
      <c r="M234" s="29">
        <f>SUM(M235:M252)</f>
        <v>0</v>
      </c>
    </row>
    <row r="235" spans="1:13" ht="24">
      <c r="A235" s="87" t="s">
        <v>331</v>
      </c>
      <c r="B235" s="72" t="s">
        <v>957</v>
      </c>
      <c r="C235" s="73" t="s">
        <v>79</v>
      </c>
      <c r="D235" s="99">
        <v>44</v>
      </c>
      <c r="E235" s="74"/>
      <c r="F235" s="74"/>
      <c r="G235" s="74"/>
      <c r="H235" s="70">
        <f>SUM(E235:G235)</f>
        <v>0</v>
      </c>
      <c r="I235" s="71">
        <f>D235*E235</f>
        <v>0</v>
      </c>
      <c r="J235" s="71">
        <f>D235*F235</f>
        <v>0</v>
      </c>
      <c r="K235" s="71">
        <f>D235*G235</f>
        <v>0</v>
      </c>
      <c r="L235" s="70">
        <f>SUM(I235:K235)</f>
        <v>0</v>
      </c>
      <c r="M235" s="70">
        <f>ROUND((L235*$J$6)+L235,2)</f>
        <v>0</v>
      </c>
    </row>
    <row r="236" spans="1:13" ht="24">
      <c r="A236" s="87" t="s">
        <v>332</v>
      </c>
      <c r="B236" s="72" t="s">
        <v>958</v>
      </c>
      <c r="C236" s="73" t="s">
        <v>75</v>
      </c>
      <c r="D236" s="99">
        <v>62</v>
      </c>
      <c r="E236" s="74"/>
      <c r="F236" s="74"/>
      <c r="G236" s="74"/>
      <c r="H236" s="70">
        <f t="shared" ref="H236:H239" si="144">SUM(E236:G236)</f>
        <v>0</v>
      </c>
      <c r="I236" s="71">
        <f t="shared" ref="I236:I239" si="145">D236*E236</f>
        <v>0</v>
      </c>
      <c r="J236" s="71">
        <f t="shared" ref="J236:J239" si="146">D236*F236</f>
        <v>0</v>
      </c>
      <c r="K236" s="71">
        <f t="shared" ref="K236:K239" si="147">D236*G236</f>
        <v>0</v>
      </c>
      <c r="L236" s="70">
        <f t="shared" ref="L236:L239" si="148">SUM(I236:K236)</f>
        <v>0</v>
      </c>
      <c r="M236" s="70">
        <f t="shared" ref="M236:M239" si="149">ROUND((L236*$J$6)+L236,2)</f>
        <v>0</v>
      </c>
    </row>
    <row r="237" spans="1:13" ht="24">
      <c r="A237" s="87" t="s">
        <v>333</v>
      </c>
      <c r="B237" s="72" t="s">
        <v>959</v>
      </c>
      <c r="C237" s="73" t="s">
        <v>77</v>
      </c>
      <c r="D237" s="99">
        <v>5.5</v>
      </c>
      <c r="E237" s="74"/>
      <c r="F237" s="74"/>
      <c r="G237" s="74"/>
      <c r="H237" s="70">
        <f t="shared" si="144"/>
        <v>0</v>
      </c>
      <c r="I237" s="71">
        <f t="shared" si="145"/>
        <v>0</v>
      </c>
      <c r="J237" s="71">
        <f t="shared" si="146"/>
        <v>0</v>
      </c>
      <c r="K237" s="71">
        <f t="shared" si="147"/>
        <v>0</v>
      </c>
      <c r="L237" s="70">
        <f t="shared" si="148"/>
        <v>0</v>
      </c>
      <c r="M237" s="70">
        <f t="shared" si="149"/>
        <v>0</v>
      </c>
    </row>
    <row r="238" spans="1:13" ht="48">
      <c r="A238" s="87" t="s">
        <v>334</v>
      </c>
      <c r="B238" s="72" t="s">
        <v>960</v>
      </c>
      <c r="C238" s="73" t="s">
        <v>77</v>
      </c>
      <c r="D238" s="99">
        <v>5.9</v>
      </c>
      <c r="E238" s="74"/>
      <c r="F238" s="74"/>
      <c r="G238" s="74"/>
      <c r="H238" s="70">
        <f t="shared" si="144"/>
        <v>0</v>
      </c>
      <c r="I238" s="71">
        <f t="shared" si="145"/>
        <v>0</v>
      </c>
      <c r="J238" s="71">
        <f t="shared" si="146"/>
        <v>0</v>
      </c>
      <c r="K238" s="71">
        <f t="shared" si="147"/>
        <v>0</v>
      </c>
      <c r="L238" s="70">
        <f t="shared" si="148"/>
        <v>0</v>
      </c>
      <c r="M238" s="70">
        <f t="shared" si="149"/>
        <v>0</v>
      </c>
    </row>
    <row r="239" spans="1:13">
      <c r="A239" s="87" t="s">
        <v>335</v>
      </c>
      <c r="B239" s="72" t="s">
        <v>961</v>
      </c>
      <c r="C239" s="73" t="s">
        <v>77</v>
      </c>
      <c r="D239" s="99">
        <v>4.62</v>
      </c>
      <c r="E239" s="74"/>
      <c r="F239" s="74"/>
      <c r="G239" s="74"/>
      <c r="H239" s="70">
        <f t="shared" si="144"/>
        <v>0</v>
      </c>
      <c r="I239" s="71">
        <f t="shared" si="145"/>
        <v>0</v>
      </c>
      <c r="J239" s="71">
        <f t="shared" si="146"/>
        <v>0</v>
      </c>
      <c r="K239" s="71">
        <f t="shared" si="147"/>
        <v>0</v>
      </c>
      <c r="L239" s="70">
        <f t="shared" si="148"/>
        <v>0</v>
      </c>
      <c r="M239" s="70">
        <f t="shared" si="149"/>
        <v>0</v>
      </c>
    </row>
    <row r="240" spans="1:13" ht="36">
      <c r="A240" s="87" t="s">
        <v>336</v>
      </c>
      <c r="B240" s="72" t="s">
        <v>914</v>
      </c>
      <c r="C240" s="73" t="s">
        <v>93</v>
      </c>
      <c r="D240" s="99">
        <v>97</v>
      </c>
      <c r="E240" s="74"/>
      <c r="F240" s="74"/>
      <c r="G240" s="74"/>
      <c r="H240" s="70">
        <f>SUM(E240:G240)</f>
        <v>0</v>
      </c>
      <c r="I240" s="71">
        <f>D240*E240</f>
        <v>0</v>
      </c>
      <c r="J240" s="71">
        <f>D240*F240</f>
        <v>0</v>
      </c>
      <c r="K240" s="71">
        <f>D240*G240</f>
        <v>0</v>
      </c>
      <c r="L240" s="70">
        <f>SUM(I240:K240)</f>
        <v>0</v>
      </c>
      <c r="M240" s="70">
        <f>ROUND((L240*$J$6)+L240,2)</f>
        <v>0</v>
      </c>
    </row>
    <row r="241" spans="1:13" ht="36">
      <c r="A241" s="87" t="s">
        <v>337</v>
      </c>
      <c r="B241" s="72" t="s">
        <v>894</v>
      </c>
      <c r="C241" s="73" t="s">
        <v>93</v>
      </c>
      <c r="D241" s="99">
        <v>104</v>
      </c>
      <c r="E241" s="74"/>
      <c r="F241" s="74"/>
      <c r="G241" s="74"/>
      <c r="H241" s="70">
        <f t="shared" ref="H241:H247" si="150">SUM(E241:G241)</f>
        <v>0</v>
      </c>
      <c r="I241" s="71">
        <f>D241*E241</f>
        <v>0</v>
      </c>
      <c r="J241" s="71">
        <f>D241*F241</f>
        <v>0</v>
      </c>
      <c r="K241" s="71">
        <f>D241*G241</f>
        <v>0</v>
      </c>
      <c r="L241" s="70">
        <f t="shared" ref="L241:L247" si="151">SUM(I241:K241)</f>
        <v>0</v>
      </c>
      <c r="M241" s="70">
        <f>ROUND((L241*$J$6)+L241,2)</f>
        <v>0</v>
      </c>
    </row>
    <row r="242" spans="1:13" ht="36">
      <c r="A242" s="87" t="s">
        <v>338</v>
      </c>
      <c r="B242" s="72" t="s">
        <v>895</v>
      </c>
      <c r="C242" s="73" t="s">
        <v>93</v>
      </c>
      <c r="D242" s="99">
        <v>678</v>
      </c>
      <c r="E242" s="74"/>
      <c r="F242" s="74"/>
      <c r="G242" s="74"/>
      <c r="H242" s="70">
        <f t="shared" si="150"/>
        <v>0</v>
      </c>
      <c r="I242" s="71">
        <f t="shared" ref="I242:I246" si="152">D242*E242</f>
        <v>0</v>
      </c>
      <c r="J242" s="71">
        <f t="shared" ref="J242:J246" si="153">D242*F242</f>
        <v>0</v>
      </c>
      <c r="K242" s="71">
        <f t="shared" ref="K242:K246" si="154">D242*G242</f>
        <v>0</v>
      </c>
      <c r="L242" s="70">
        <f t="shared" si="151"/>
        <v>0</v>
      </c>
      <c r="M242" s="70">
        <f t="shared" ref="M242:M248" si="155">ROUND((L242*$J$6)+L242,2)</f>
        <v>0</v>
      </c>
    </row>
    <row r="243" spans="1:13" ht="36">
      <c r="A243" s="87" t="s">
        <v>339</v>
      </c>
      <c r="B243" s="72" t="s">
        <v>962</v>
      </c>
      <c r="C243" s="73" t="s">
        <v>75</v>
      </c>
      <c r="D243" s="99">
        <v>48</v>
      </c>
      <c r="E243" s="74"/>
      <c r="F243" s="74"/>
      <c r="G243" s="74"/>
      <c r="H243" s="70">
        <f t="shared" si="150"/>
        <v>0</v>
      </c>
      <c r="I243" s="71">
        <f t="shared" si="152"/>
        <v>0</v>
      </c>
      <c r="J243" s="71">
        <f t="shared" si="153"/>
        <v>0</v>
      </c>
      <c r="K243" s="71">
        <f t="shared" si="154"/>
        <v>0</v>
      </c>
      <c r="L243" s="70">
        <f t="shared" si="151"/>
        <v>0</v>
      </c>
      <c r="M243" s="70">
        <f t="shared" si="155"/>
        <v>0</v>
      </c>
    </row>
    <row r="244" spans="1:13">
      <c r="A244" s="87" t="s">
        <v>340</v>
      </c>
      <c r="B244" s="72" t="s">
        <v>878</v>
      </c>
      <c r="C244" s="73" t="s">
        <v>77</v>
      </c>
      <c r="D244" s="99">
        <v>1.5</v>
      </c>
      <c r="E244" s="74"/>
      <c r="F244" s="74"/>
      <c r="G244" s="74"/>
      <c r="H244" s="70">
        <f t="shared" si="150"/>
        <v>0</v>
      </c>
      <c r="I244" s="71">
        <f t="shared" si="152"/>
        <v>0</v>
      </c>
      <c r="J244" s="71">
        <f t="shared" si="153"/>
        <v>0</v>
      </c>
      <c r="K244" s="71">
        <f t="shared" si="154"/>
        <v>0</v>
      </c>
      <c r="L244" s="70">
        <f t="shared" si="151"/>
        <v>0</v>
      </c>
      <c r="M244" s="70">
        <f t="shared" si="155"/>
        <v>0</v>
      </c>
    </row>
    <row r="245" spans="1:13" ht="36">
      <c r="A245" s="87" t="s">
        <v>341</v>
      </c>
      <c r="B245" s="72" t="s">
        <v>963</v>
      </c>
      <c r="C245" s="73" t="s">
        <v>77</v>
      </c>
      <c r="D245" s="99">
        <v>1.32</v>
      </c>
      <c r="E245" s="74"/>
      <c r="F245" s="74"/>
      <c r="G245" s="74"/>
      <c r="H245" s="70">
        <f t="shared" si="150"/>
        <v>0</v>
      </c>
      <c r="I245" s="71">
        <f t="shared" si="152"/>
        <v>0</v>
      </c>
      <c r="J245" s="71">
        <f t="shared" si="153"/>
        <v>0</v>
      </c>
      <c r="K245" s="71">
        <f t="shared" si="154"/>
        <v>0</v>
      </c>
      <c r="L245" s="70">
        <f t="shared" si="151"/>
        <v>0</v>
      </c>
      <c r="M245" s="70">
        <f t="shared" si="155"/>
        <v>0</v>
      </c>
    </row>
    <row r="246" spans="1:13" ht="36">
      <c r="A246" s="87" t="s">
        <v>342</v>
      </c>
      <c r="B246" s="72" t="s">
        <v>964</v>
      </c>
      <c r="C246" s="73" t="s">
        <v>75</v>
      </c>
      <c r="D246" s="99">
        <v>132</v>
      </c>
      <c r="E246" s="74"/>
      <c r="F246" s="74"/>
      <c r="G246" s="74"/>
      <c r="H246" s="70">
        <f t="shared" si="150"/>
        <v>0</v>
      </c>
      <c r="I246" s="71">
        <f t="shared" si="152"/>
        <v>0</v>
      </c>
      <c r="J246" s="71">
        <f t="shared" si="153"/>
        <v>0</v>
      </c>
      <c r="K246" s="71">
        <f t="shared" si="154"/>
        <v>0</v>
      </c>
      <c r="L246" s="70">
        <f t="shared" si="151"/>
        <v>0</v>
      </c>
      <c r="M246" s="70">
        <f t="shared" si="155"/>
        <v>0</v>
      </c>
    </row>
    <row r="247" spans="1:13">
      <c r="A247" s="87" t="s">
        <v>343</v>
      </c>
      <c r="B247" s="72" t="s">
        <v>965</v>
      </c>
      <c r="C247" s="73" t="s">
        <v>75</v>
      </c>
      <c r="D247" s="99">
        <v>132</v>
      </c>
      <c r="E247" s="74"/>
      <c r="F247" s="74"/>
      <c r="G247" s="74"/>
      <c r="H247" s="70">
        <f t="shared" si="150"/>
        <v>0</v>
      </c>
      <c r="I247" s="71">
        <f>D247*E247</f>
        <v>0</v>
      </c>
      <c r="J247" s="71">
        <f>D247*F247</f>
        <v>0</v>
      </c>
      <c r="K247" s="71">
        <f>D247*G247</f>
        <v>0</v>
      </c>
      <c r="L247" s="70">
        <f t="shared" si="151"/>
        <v>0</v>
      </c>
      <c r="M247" s="70">
        <f t="shared" si="155"/>
        <v>0</v>
      </c>
    </row>
    <row r="248" spans="1:13">
      <c r="A248" s="87" t="s">
        <v>344</v>
      </c>
      <c r="B248" s="72" t="s">
        <v>966</v>
      </c>
      <c r="C248" s="73" t="s">
        <v>75</v>
      </c>
      <c r="D248" s="99">
        <v>132</v>
      </c>
      <c r="E248" s="74"/>
      <c r="F248" s="74"/>
      <c r="G248" s="74"/>
      <c r="H248" s="70">
        <f t="shared" ref="H248" si="156">SUM(E248:G248)</f>
        <v>0</v>
      </c>
      <c r="I248" s="71">
        <f>D248*E248</f>
        <v>0</v>
      </c>
      <c r="J248" s="71">
        <f>D248*F248</f>
        <v>0</v>
      </c>
      <c r="K248" s="71">
        <f>D248*G248</f>
        <v>0</v>
      </c>
      <c r="L248" s="70">
        <f t="shared" ref="L248" si="157">SUM(I248:K248)</f>
        <v>0</v>
      </c>
      <c r="M248" s="70">
        <f t="shared" si="155"/>
        <v>0</v>
      </c>
    </row>
    <row r="249" spans="1:13" ht="26.45" customHeight="1">
      <c r="A249" s="87" t="s">
        <v>967</v>
      </c>
      <c r="B249" s="100"/>
      <c r="C249" s="101"/>
      <c r="D249" s="99"/>
      <c r="E249" s="74"/>
      <c r="F249" s="74"/>
      <c r="G249" s="74"/>
      <c r="H249" s="70">
        <f t="shared" ref="H249:H252" si="158">SUM(E249:G249)</f>
        <v>0</v>
      </c>
      <c r="I249" s="71">
        <f t="shared" ref="I249:I252" si="159">D249*E249</f>
        <v>0</v>
      </c>
      <c r="J249" s="71">
        <f t="shared" ref="J249:J252" si="160">D249*F249</f>
        <v>0</v>
      </c>
      <c r="K249" s="71">
        <f t="shared" ref="K249:K252" si="161">D249*G249</f>
        <v>0</v>
      </c>
      <c r="L249" s="70">
        <f t="shared" ref="L249:L252" si="162">SUM(I249:K249)</f>
        <v>0</v>
      </c>
      <c r="M249" s="70">
        <f t="shared" ref="M249:M252" si="163">ROUND((L249*$J$6)+L249,2)</f>
        <v>0</v>
      </c>
    </row>
    <row r="250" spans="1:13" ht="23.45" customHeight="1">
      <c r="A250" s="87" t="s">
        <v>968</v>
      </c>
      <c r="B250" s="100"/>
      <c r="C250" s="101"/>
      <c r="D250" s="99"/>
      <c r="E250" s="74"/>
      <c r="F250" s="74"/>
      <c r="G250" s="74"/>
      <c r="H250" s="70">
        <f t="shared" si="158"/>
        <v>0</v>
      </c>
      <c r="I250" s="71">
        <f t="shared" si="159"/>
        <v>0</v>
      </c>
      <c r="J250" s="71">
        <f t="shared" si="160"/>
        <v>0</v>
      </c>
      <c r="K250" s="71">
        <f t="shared" si="161"/>
        <v>0</v>
      </c>
      <c r="L250" s="70">
        <f t="shared" si="162"/>
        <v>0</v>
      </c>
      <c r="M250" s="70">
        <f t="shared" si="163"/>
        <v>0</v>
      </c>
    </row>
    <row r="251" spans="1:13" ht="24.95" customHeight="1">
      <c r="A251" s="87" t="s">
        <v>969</v>
      </c>
      <c r="B251" s="100"/>
      <c r="C251" s="101"/>
      <c r="D251" s="99"/>
      <c r="E251" s="74"/>
      <c r="F251" s="74"/>
      <c r="G251" s="74"/>
      <c r="H251" s="70">
        <f t="shared" si="158"/>
        <v>0</v>
      </c>
      <c r="I251" s="71">
        <f t="shared" si="159"/>
        <v>0</v>
      </c>
      <c r="J251" s="71">
        <f t="shared" si="160"/>
        <v>0</v>
      </c>
      <c r="K251" s="71">
        <f t="shared" si="161"/>
        <v>0</v>
      </c>
      <c r="L251" s="70">
        <f t="shared" si="162"/>
        <v>0</v>
      </c>
      <c r="M251" s="70">
        <f t="shared" si="163"/>
        <v>0</v>
      </c>
    </row>
    <row r="252" spans="1:13" ht="21.95" customHeight="1">
      <c r="A252" s="87" t="s">
        <v>970</v>
      </c>
      <c r="B252" s="100"/>
      <c r="C252" s="101"/>
      <c r="D252" s="99"/>
      <c r="E252" s="74"/>
      <c r="F252" s="74"/>
      <c r="G252" s="74"/>
      <c r="H252" s="70">
        <f t="shared" si="158"/>
        <v>0</v>
      </c>
      <c r="I252" s="71">
        <f t="shared" si="159"/>
        <v>0</v>
      </c>
      <c r="J252" s="71">
        <f t="shared" si="160"/>
        <v>0</v>
      </c>
      <c r="K252" s="71">
        <f t="shared" si="161"/>
        <v>0</v>
      </c>
      <c r="L252" s="70">
        <f t="shared" si="162"/>
        <v>0</v>
      </c>
      <c r="M252" s="70">
        <f t="shared" si="163"/>
        <v>0</v>
      </c>
    </row>
    <row r="253" spans="1:13">
      <c r="A253" s="84" t="s">
        <v>26</v>
      </c>
      <c r="B253" s="75" t="s">
        <v>345</v>
      </c>
      <c r="C253" s="75"/>
      <c r="D253" s="75"/>
      <c r="E253" s="75"/>
      <c r="F253" s="75"/>
      <c r="G253" s="75"/>
      <c r="H253" s="75"/>
      <c r="I253" s="75"/>
      <c r="J253" s="75"/>
      <c r="K253" s="28"/>
      <c r="L253" s="29">
        <f>SUM(L254:L274)</f>
        <v>0</v>
      </c>
      <c r="M253" s="29">
        <f>SUM(M254:M274)</f>
        <v>0</v>
      </c>
    </row>
    <row r="254" spans="1:13" ht="36">
      <c r="A254" s="85" t="s">
        <v>27</v>
      </c>
      <c r="B254" s="72" t="s">
        <v>971</v>
      </c>
      <c r="C254" s="73" t="s">
        <v>75</v>
      </c>
      <c r="D254" s="99">
        <v>12.44</v>
      </c>
      <c r="E254" s="74"/>
      <c r="F254" s="74"/>
      <c r="G254" s="74"/>
      <c r="H254" s="70">
        <f>SUM(E254:G254)</f>
        <v>0</v>
      </c>
      <c r="I254" s="71">
        <f t="shared" ref="I254:I270" si="164">D254*E254</f>
        <v>0</v>
      </c>
      <c r="J254" s="71">
        <f t="shared" ref="J254:J270" si="165">D254*F254</f>
        <v>0</v>
      </c>
      <c r="K254" s="71">
        <f t="shared" ref="K254:K270" si="166">D254*G254</f>
        <v>0</v>
      </c>
      <c r="L254" s="70">
        <f>SUM(I254:K254)</f>
        <v>0</v>
      </c>
      <c r="M254" s="70">
        <f>ROUND((L254*$J$6)+L254,2)</f>
        <v>0</v>
      </c>
    </row>
    <row r="255" spans="1:13" ht="36">
      <c r="A255" s="87" t="s">
        <v>28</v>
      </c>
      <c r="B255" s="72" t="s">
        <v>972</v>
      </c>
      <c r="C255" s="73" t="s">
        <v>75</v>
      </c>
      <c r="D255" s="99">
        <v>470.63</v>
      </c>
      <c r="E255" s="74"/>
      <c r="F255" s="74"/>
      <c r="G255" s="74"/>
      <c r="H255" s="70">
        <f t="shared" ref="H255:H256" si="167">SUM(E255:G255)</f>
        <v>0</v>
      </c>
      <c r="I255" s="71">
        <f t="shared" si="164"/>
        <v>0</v>
      </c>
      <c r="J255" s="71">
        <f t="shared" si="165"/>
        <v>0</v>
      </c>
      <c r="K255" s="71">
        <f t="shared" si="166"/>
        <v>0</v>
      </c>
      <c r="L255" s="70">
        <f t="shared" ref="L255:L256" si="168">SUM(I255:K255)</f>
        <v>0</v>
      </c>
      <c r="M255" s="70">
        <f t="shared" ref="M255:M256" si="169">ROUND((L255*$J$6)+L255,2)</f>
        <v>0</v>
      </c>
    </row>
    <row r="256" spans="1:13" ht="36">
      <c r="A256" s="85" t="s">
        <v>44</v>
      </c>
      <c r="B256" s="72" t="s">
        <v>971</v>
      </c>
      <c r="C256" s="73" t="s">
        <v>75</v>
      </c>
      <c r="D256" s="99">
        <v>324.18</v>
      </c>
      <c r="E256" s="74"/>
      <c r="F256" s="74"/>
      <c r="G256" s="74"/>
      <c r="H256" s="70">
        <f t="shared" si="167"/>
        <v>0</v>
      </c>
      <c r="I256" s="71">
        <f t="shared" si="164"/>
        <v>0</v>
      </c>
      <c r="J256" s="71">
        <f t="shared" si="165"/>
        <v>0</v>
      </c>
      <c r="K256" s="71">
        <f t="shared" si="166"/>
        <v>0</v>
      </c>
      <c r="L256" s="70">
        <f t="shared" si="168"/>
        <v>0</v>
      </c>
      <c r="M256" s="70">
        <f t="shared" si="169"/>
        <v>0</v>
      </c>
    </row>
    <row r="257" spans="1:13" ht="24">
      <c r="A257" s="87" t="s">
        <v>45</v>
      </c>
      <c r="B257" s="72" t="s">
        <v>890</v>
      </c>
      <c r="C257" s="73" t="s">
        <v>214</v>
      </c>
      <c r="D257" s="99">
        <v>177</v>
      </c>
      <c r="E257" s="74"/>
      <c r="F257" s="74"/>
      <c r="G257" s="74"/>
      <c r="H257" s="70">
        <f>SUM(E257:G257)</f>
        <v>0</v>
      </c>
      <c r="I257" s="71">
        <f t="shared" si="164"/>
        <v>0</v>
      </c>
      <c r="J257" s="71">
        <f t="shared" si="165"/>
        <v>0</v>
      </c>
      <c r="K257" s="71">
        <f t="shared" si="166"/>
        <v>0</v>
      </c>
      <c r="L257" s="70">
        <f>SUM(I257:K257)</f>
        <v>0</v>
      </c>
      <c r="M257" s="70">
        <f>ROUND((L257*$J$6)+L257,2)</f>
        <v>0</v>
      </c>
    </row>
    <row r="258" spans="1:13" ht="36">
      <c r="A258" s="85" t="s">
        <v>113</v>
      </c>
      <c r="B258" s="72" t="s">
        <v>972</v>
      </c>
      <c r="C258" s="73" t="s">
        <v>75</v>
      </c>
      <c r="D258" s="99">
        <v>103.74</v>
      </c>
      <c r="E258" s="74"/>
      <c r="F258" s="74"/>
      <c r="G258" s="74"/>
      <c r="H258" s="70">
        <f t="shared" ref="H258" si="170">SUM(E258:G258)</f>
        <v>0</v>
      </c>
      <c r="I258" s="71">
        <f t="shared" si="164"/>
        <v>0</v>
      </c>
      <c r="J258" s="71">
        <f t="shared" si="165"/>
        <v>0</v>
      </c>
      <c r="K258" s="71">
        <f t="shared" si="166"/>
        <v>0</v>
      </c>
      <c r="L258" s="70">
        <f t="shared" ref="L258" si="171">SUM(I258:K258)</f>
        <v>0</v>
      </c>
      <c r="M258" s="70">
        <f t="shared" ref="M258" si="172">ROUND((L258*$J$6)+L258,2)</f>
        <v>0</v>
      </c>
    </row>
    <row r="259" spans="1:13" ht="24">
      <c r="A259" s="87" t="s">
        <v>124</v>
      </c>
      <c r="B259" s="72" t="s">
        <v>973</v>
      </c>
      <c r="C259" s="73" t="s">
        <v>784</v>
      </c>
      <c r="D259" s="99">
        <v>135</v>
      </c>
      <c r="E259" s="74"/>
      <c r="F259" s="74"/>
      <c r="G259" s="74"/>
      <c r="H259" s="70">
        <f>SUM(E259:G259)</f>
        <v>0</v>
      </c>
      <c r="I259" s="71">
        <f t="shared" si="164"/>
        <v>0</v>
      </c>
      <c r="J259" s="71">
        <f t="shared" si="165"/>
        <v>0</v>
      </c>
      <c r="K259" s="71">
        <f t="shared" si="166"/>
        <v>0</v>
      </c>
      <c r="L259" s="70">
        <f>SUM(I259:K259)</f>
        <v>0</v>
      </c>
      <c r="M259" s="70">
        <f>ROUND((L259*$J$6)+L259,2)</f>
        <v>0</v>
      </c>
    </row>
    <row r="260" spans="1:13" ht="36">
      <c r="A260" s="85" t="s">
        <v>123</v>
      </c>
      <c r="B260" s="72" t="s">
        <v>974</v>
      </c>
      <c r="C260" s="73" t="s">
        <v>75</v>
      </c>
      <c r="D260" s="99">
        <v>43.28</v>
      </c>
      <c r="E260" s="74"/>
      <c r="F260" s="74"/>
      <c r="G260" s="74"/>
      <c r="H260" s="70">
        <f t="shared" ref="H260:H261" si="173">SUM(E260:G260)</f>
        <v>0</v>
      </c>
      <c r="I260" s="71">
        <f t="shared" si="164"/>
        <v>0</v>
      </c>
      <c r="J260" s="71">
        <f t="shared" si="165"/>
        <v>0</v>
      </c>
      <c r="K260" s="71">
        <f t="shared" si="166"/>
        <v>0</v>
      </c>
      <c r="L260" s="70">
        <f t="shared" ref="L260:L261" si="174">SUM(I260:K260)</f>
        <v>0</v>
      </c>
      <c r="M260" s="70">
        <f t="shared" ref="M260:M261" si="175">ROUND((L260*$J$6)+L260,2)</f>
        <v>0</v>
      </c>
    </row>
    <row r="261" spans="1:13" ht="36">
      <c r="A261" s="87" t="s">
        <v>122</v>
      </c>
      <c r="B261" s="72" t="s">
        <v>975</v>
      </c>
      <c r="C261" s="73" t="s">
        <v>75</v>
      </c>
      <c r="D261" s="99">
        <v>51.34</v>
      </c>
      <c r="E261" s="74"/>
      <c r="F261" s="74"/>
      <c r="G261" s="74"/>
      <c r="H261" s="70">
        <f t="shared" si="173"/>
        <v>0</v>
      </c>
      <c r="I261" s="71">
        <f t="shared" si="164"/>
        <v>0</v>
      </c>
      <c r="J261" s="71">
        <f t="shared" si="165"/>
        <v>0</v>
      </c>
      <c r="K261" s="71">
        <f t="shared" si="166"/>
        <v>0</v>
      </c>
      <c r="L261" s="70">
        <f t="shared" si="174"/>
        <v>0</v>
      </c>
      <c r="M261" s="70">
        <f t="shared" si="175"/>
        <v>0</v>
      </c>
    </row>
    <row r="262" spans="1:13" ht="36">
      <c r="A262" s="85" t="s">
        <v>121</v>
      </c>
      <c r="B262" s="72" t="s">
        <v>975</v>
      </c>
      <c r="C262" s="73" t="s">
        <v>75</v>
      </c>
      <c r="D262" s="99">
        <v>102.37</v>
      </c>
      <c r="E262" s="74"/>
      <c r="F262" s="74"/>
      <c r="G262" s="74"/>
      <c r="H262" s="70">
        <f t="shared" ref="H262:H267" si="176">SUM(E262:G262)</f>
        <v>0</v>
      </c>
      <c r="I262" s="71">
        <f t="shared" si="164"/>
        <v>0</v>
      </c>
      <c r="J262" s="71">
        <f t="shared" si="165"/>
        <v>0</v>
      </c>
      <c r="K262" s="71">
        <f t="shared" si="166"/>
        <v>0</v>
      </c>
      <c r="L262" s="70">
        <f t="shared" ref="L262:L267" si="177">SUM(I262:K262)</f>
        <v>0</v>
      </c>
      <c r="M262" s="70">
        <f t="shared" ref="M262:M269" si="178">ROUND((L262*$J$6)+L262,2)</f>
        <v>0</v>
      </c>
    </row>
    <row r="263" spans="1:13" ht="36">
      <c r="A263" s="87" t="s">
        <v>120</v>
      </c>
      <c r="B263" s="72" t="s">
        <v>976</v>
      </c>
      <c r="C263" s="73" t="s">
        <v>75</v>
      </c>
      <c r="D263" s="99">
        <v>5.29</v>
      </c>
      <c r="E263" s="74"/>
      <c r="F263" s="74"/>
      <c r="G263" s="74"/>
      <c r="H263" s="70">
        <f t="shared" si="176"/>
        <v>0</v>
      </c>
      <c r="I263" s="71">
        <f t="shared" si="164"/>
        <v>0</v>
      </c>
      <c r="J263" s="71">
        <f t="shared" si="165"/>
        <v>0</v>
      </c>
      <c r="K263" s="71">
        <f t="shared" si="166"/>
        <v>0</v>
      </c>
      <c r="L263" s="70">
        <f t="shared" si="177"/>
        <v>0</v>
      </c>
      <c r="M263" s="70">
        <f t="shared" si="178"/>
        <v>0</v>
      </c>
    </row>
    <row r="264" spans="1:13" ht="36">
      <c r="A264" s="85" t="s">
        <v>119</v>
      </c>
      <c r="B264" s="72" t="s">
        <v>974</v>
      </c>
      <c r="C264" s="73" t="s">
        <v>75</v>
      </c>
      <c r="D264" s="99">
        <v>389.93</v>
      </c>
      <c r="E264" s="74"/>
      <c r="F264" s="74"/>
      <c r="G264" s="74"/>
      <c r="H264" s="70">
        <f t="shared" si="176"/>
        <v>0</v>
      </c>
      <c r="I264" s="71">
        <f t="shared" si="164"/>
        <v>0</v>
      </c>
      <c r="J264" s="71">
        <f t="shared" si="165"/>
        <v>0</v>
      </c>
      <c r="K264" s="71">
        <f t="shared" si="166"/>
        <v>0</v>
      </c>
      <c r="L264" s="70">
        <f t="shared" si="177"/>
        <v>0</v>
      </c>
      <c r="M264" s="70">
        <f t="shared" si="178"/>
        <v>0</v>
      </c>
    </row>
    <row r="265" spans="1:13" ht="24">
      <c r="A265" s="87" t="s">
        <v>118</v>
      </c>
      <c r="B265" s="72" t="s">
        <v>977</v>
      </c>
      <c r="C265" s="73" t="s">
        <v>784</v>
      </c>
      <c r="D265" s="99">
        <v>203.46</v>
      </c>
      <c r="E265" s="74"/>
      <c r="F265" s="74"/>
      <c r="G265" s="74"/>
      <c r="H265" s="70">
        <f t="shared" si="176"/>
        <v>0</v>
      </c>
      <c r="I265" s="71">
        <f t="shared" si="164"/>
        <v>0</v>
      </c>
      <c r="J265" s="71">
        <f t="shared" si="165"/>
        <v>0</v>
      </c>
      <c r="K265" s="71">
        <f t="shared" si="166"/>
        <v>0</v>
      </c>
      <c r="L265" s="70">
        <f t="shared" si="177"/>
        <v>0</v>
      </c>
      <c r="M265" s="70">
        <f t="shared" si="178"/>
        <v>0</v>
      </c>
    </row>
    <row r="266" spans="1:13" ht="24">
      <c r="A266" s="85" t="s">
        <v>117</v>
      </c>
      <c r="B266" s="72" t="s">
        <v>978</v>
      </c>
      <c r="C266" s="73" t="s">
        <v>785</v>
      </c>
      <c r="D266" s="99">
        <v>0.57399999999999995</v>
      </c>
      <c r="E266" s="74"/>
      <c r="F266" s="74"/>
      <c r="G266" s="74"/>
      <c r="H266" s="70">
        <f t="shared" ref="H266" si="179">SUM(E266:G266)</f>
        <v>0</v>
      </c>
      <c r="I266" s="71">
        <f t="shared" si="164"/>
        <v>0</v>
      </c>
      <c r="J266" s="71">
        <f t="shared" si="165"/>
        <v>0</v>
      </c>
      <c r="K266" s="71">
        <f t="shared" si="166"/>
        <v>0</v>
      </c>
      <c r="L266" s="70">
        <f t="shared" ref="L266" si="180">SUM(I266:K266)</f>
        <v>0</v>
      </c>
      <c r="M266" s="70">
        <f t="shared" ref="M266" si="181">ROUND((L266*$J$6)+L266,2)</f>
        <v>0</v>
      </c>
    </row>
    <row r="267" spans="1:13" ht="24">
      <c r="A267" s="87" t="s">
        <v>116</v>
      </c>
      <c r="B267" s="72" t="s">
        <v>979</v>
      </c>
      <c r="C267" s="73" t="s">
        <v>79</v>
      </c>
      <c r="D267" s="99">
        <v>21</v>
      </c>
      <c r="E267" s="74"/>
      <c r="F267" s="74"/>
      <c r="G267" s="74"/>
      <c r="H267" s="70">
        <f t="shared" si="176"/>
        <v>0</v>
      </c>
      <c r="I267" s="71">
        <f t="shared" si="164"/>
        <v>0</v>
      </c>
      <c r="J267" s="71">
        <f t="shared" si="165"/>
        <v>0</v>
      </c>
      <c r="K267" s="71">
        <f t="shared" si="166"/>
        <v>0</v>
      </c>
      <c r="L267" s="70">
        <f t="shared" si="177"/>
        <v>0</v>
      </c>
      <c r="M267" s="70">
        <f t="shared" si="178"/>
        <v>0</v>
      </c>
    </row>
    <row r="268" spans="1:13" ht="24">
      <c r="A268" s="85" t="s">
        <v>128</v>
      </c>
      <c r="B268" s="72" t="s">
        <v>980</v>
      </c>
      <c r="C268" s="73" t="s">
        <v>76</v>
      </c>
      <c r="D268" s="99">
        <v>3000</v>
      </c>
      <c r="E268" s="74"/>
      <c r="F268" s="74"/>
      <c r="G268" s="74"/>
      <c r="H268" s="70">
        <f t="shared" ref="H268" si="182">SUM(E268:G268)</f>
        <v>0</v>
      </c>
      <c r="I268" s="71">
        <f t="shared" si="164"/>
        <v>0</v>
      </c>
      <c r="J268" s="71">
        <f t="shared" si="165"/>
        <v>0</v>
      </c>
      <c r="K268" s="71">
        <f t="shared" si="166"/>
        <v>0</v>
      </c>
      <c r="L268" s="70">
        <f t="shared" ref="L268" si="183">SUM(I268:K268)</f>
        <v>0</v>
      </c>
      <c r="M268" s="70">
        <f t="shared" ref="M268" si="184">ROUND((L268*$J$6)+L268,2)</f>
        <v>0</v>
      </c>
    </row>
    <row r="269" spans="1:13">
      <c r="A269" s="87" t="s">
        <v>129</v>
      </c>
      <c r="B269" s="72" t="s">
        <v>981</v>
      </c>
      <c r="C269" s="73" t="s">
        <v>79</v>
      </c>
      <c r="D269" s="99">
        <v>16.2</v>
      </c>
      <c r="E269" s="74"/>
      <c r="F269" s="74"/>
      <c r="G269" s="74"/>
      <c r="H269" s="70">
        <f t="shared" ref="H269" si="185">SUM(E269:G269)</f>
        <v>0</v>
      </c>
      <c r="I269" s="71">
        <f t="shared" si="164"/>
        <v>0</v>
      </c>
      <c r="J269" s="71">
        <f t="shared" si="165"/>
        <v>0</v>
      </c>
      <c r="K269" s="71">
        <f t="shared" si="166"/>
        <v>0</v>
      </c>
      <c r="L269" s="70">
        <f t="shared" ref="L269" si="186">SUM(I269:K269)</f>
        <v>0</v>
      </c>
      <c r="M269" s="70">
        <f t="shared" si="178"/>
        <v>0</v>
      </c>
    </row>
    <row r="270" spans="1:13" ht="24">
      <c r="A270" s="85" t="s">
        <v>130</v>
      </c>
      <c r="B270" s="72" t="s">
        <v>982</v>
      </c>
      <c r="C270" s="73" t="s">
        <v>79</v>
      </c>
      <c r="D270" s="99">
        <v>182.3</v>
      </c>
      <c r="E270" s="74"/>
      <c r="F270" s="74"/>
      <c r="G270" s="74"/>
      <c r="H270" s="70">
        <f>SUM(E270:G270)</f>
        <v>0</v>
      </c>
      <c r="I270" s="71">
        <f t="shared" si="164"/>
        <v>0</v>
      </c>
      <c r="J270" s="71">
        <f t="shared" si="165"/>
        <v>0</v>
      </c>
      <c r="K270" s="71">
        <f t="shared" si="166"/>
        <v>0</v>
      </c>
      <c r="L270" s="70">
        <f>SUM(I270:K270)</f>
        <v>0</v>
      </c>
      <c r="M270" s="70">
        <f>ROUND((L270*$J$6)+L270,2)</f>
        <v>0</v>
      </c>
    </row>
    <row r="271" spans="1:13" ht="23.45" customHeight="1">
      <c r="A271" s="85" t="s">
        <v>983</v>
      </c>
      <c r="B271" s="100"/>
      <c r="C271" s="101"/>
      <c r="D271" s="99"/>
      <c r="E271" s="74"/>
      <c r="F271" s="74"/>
      <c r="G271" s="74"/>
      <c r="H271" s="70">
        <f t="shared" ref="H271:H274" si="187">SUM(E271:G271)</f>
        <v>0</v>
      </c>
      <c r="I271" s="71">
        <f t="shared" ref="I271:I274" si="188">D271*E271</f>
        <v>0</v>
      </c>
      <c r="J271" s="71">
        <f t="shared" ref="J271:J274" si="189">D271*F271</f>
        <v>0</v>
      </c>
      <c r="K271" s="71">
        <f t="shared" ref="K271:K274" si="190">D271*G271</f>
        <v>0</v>
      </c>
      <c r="L271" s="70">
        <f t="shared" ref="L271:L274" si="191">SUM(I271:K271)</f>
        <v>0</v>
      </c>
      <c r="M271" s="70">
        <f t="shared" ref="M271:M274" si="192">ROUND((L271*$J$6)+L271,2)</f>
        <v>0</v>
      </c>
    </row>
    <row r="272" spans="1:13" ht="21.95" customHeight="1">
      <c r="A272" s="85" t="s">
        <v>984</v>
      </c>
      <c r="B272" s="100"/>
      <c r="C272" s="101"/>
      <c r="D272" s="99"/>
      <c r="E272" s="74"/>
      <c r="F272" s="74"/>
      <c r="G272" s="74"/>
      <c r="H272" s="70">
        <f t="shared" si="187"/>
        <v>0</v>
      </c>
      <c r="I272" s="71">
        <f t="shared" si="188"/>
        <v>0</v>
      </c>
      <c r="J272" s="71">
        <f t="shared" si="189"/>
        <v>0</v>
      </c>
      <c r="K272" s="71">
        <f t="shared" si="190"/>
        <v>0</v>
      </c>
      <c r="L272" s="70">
        <f t="shared" si="191"/>
        <v>0</v>
      </c>
      <c r="M272" s="70">
        <f t="shared" si="192"/>
        <v>0</v>
      </c>
    </row>
    <row r="273" spans="1:71" ht="21.95" customHeight="1">
      <c r="A273" s="85" t="s">
        <v>985</v>
      </c>
      <c r="B273" s="100"/>
      <c r="C273" s="101"/>
      <c r="D273" s="99"/>
      <c r="E273" s="74"/>
      <c r="F273" s="74"/>
      <c r="G273" s="74"/>
      <c r="H273" s="70">
        <f t="shared" si="187"/>
        <v>0</v>
      </c>
      <c r="I273" s="71">
        <f t="shared" si="188"/>
        <v>0</v>
      </c>
      <c r="J273" s="71">
        <f t="shared" si="189"/>
        <v>0</v>
      </c>
      <c r="K273" s="71">
        <f t="shared" si="190"/>
        <v>0</v>
      </c>
      <c r="L273" s="70">
        <f t="shared" si="191"/>
        <v>0</v>
      </c>
      <c r="M273" s="70">
        <f t="shared" si="192"/>
        <v>0</v>
      </c>
    </row>
    <row r="274" spans="1:71" ht="21.95" customHeight="1">
      <c r="A274" s="85" t="s">
        <v>986</v>
      </c>
      <c r="B274" s="100"/>
      <c r="C274" s="101"/>
      <c r="D274" s="99"/>
      <c r="E274" s="74"/>
      <c r="F274" s="74"/>
      <c r="G274" s="74"/>
      <c r="H274" s="70">
        <f t="shared" si="187"/>
        <v>0</v>
      </c>
      <c r="I274" s="71">
        <f t="shared" si="188"/>
        <v>0</v>
      </c>
      <c r="J274" s="71">
        <f t="shared" si="189"/>
        <v>0</v>
      </c>
      <c r="K274" s="71">
        <f t="shared" si="190"/>
        <v>0</v>
      </c>
      <c r="L274" s="70">
        <f t="shared" si="191"/>
        <v>0</v>
      </c>
      <c r="M274" s="70">
        <f t="shared" si="192"/>
        <v>0</v>
      </c>
    </row>
    <row r="275" spans="1:71">
      <c r="A275" s="84" t="s">
        <v>126</v>
      </c>
      <c r="B275" s="75" t="s">
        <v>346</v>
      </c>
      <c r="C275" s="75"/>
      <c r="D275" s="75"/>
      <c r="E275" s="75"/>
      <c r="F275" s="75"/>
      <c r="G275" s="75"/>
      <c r="H275" s="75"/>
      <c r="I275" s="75"/>
      <c r="J275" s="75"/>
      <c r="K275" s="28"/>
      <c r="L275" s="29">
        <f>SUM(L276:L290)</f>
        <v>0</v>
      </c>
      <c r="M275" s="29">
        <f>SUM(M276:M290)</f>
        <v>0</v>
      </c>
    </row>
    <row r="276" spans="1:71" ht="24">
      <c r="A276" s="87" t="s">
        <v>40</v>
      </c>
      <c r="B276" s="72" t="s">
        <v>987</v>
      </c>
      <c r="C276" s="73" t="s">
        <v>75</v>
      </c>
      <c r="D276" s="99">
        <v>162.83000000000001</v>
      </c>
      <c r="E276" s="74"/>
      <c r="F276" s="74"/>
      <c r="G276" s="74"/>
      <c r="H276" s="70">
        <f>SUM(E276:G276)</f>
        <v>0</v>
      </c>
      <c r="I276" s="71">
        <f>D276*E276</f>
        <v>0</v>
      </c>
      <c r="J276" s="71">
        <f>D276*F276</f>
        <v>0</v>
      </c>
      <c r="K276" s="71">
        <f>D276*G276</f>
        <v>0</v>
      </c>
      <c r="L276" s="70">
        <f>SUM(I276:K276)</f>
        <v>0</v>
      </c>
      <c r="M276" s="70">
        <f>ROUND((L276*$J$6)+L276,2)</f>
        <v>0</v>
      </c>
    </row>
    <row r="277" spans="1:71" ht="48">
      <c r="A277" s="87" t="s">
        <v>41</v>
      </c>
      <c r="B277" s="72" t="s">
        <v>988</v>
      </c>
      <c r="C277" s="73" t="s">
        <v>75</v>
      </c>
      <c r="D277" s="99">
        <v>162.83000000000001</v>
      </c>
      <c r="E277" s="74"/>
      <c r="F277" s="74"/>
      <c r="G277" s="74"/>
      <c r="H277" s="70">
        <f t="shared" ref="H277:H281" si="193">SUM(E277:G277)</f>
        <v>0</v>
      </c>
      <c r="I277" s="71">
        <f t="shared" ref="I277:I281" si="194">D277*E277</f>
        <v>0</v>
      </c>
      <c r="J277" s="71">
        <f t="shared" ref="J277:J281" si="195">D277*F277</f>
        <v>0</v>
      </c>
      <c r="K277" s="71">
        <f t="shared" ref="K277:K281" si="196">D277*G277</f>
        <v>0</v>
      </c>
      <c r="L277" s="70">
        <f t="shared" ref="L277:L281" si="197">SUM(I277:K277)</f>
        <v>0</v>
      </c>
      <c r="M277" s="70">
        <f t="shared" ref="M277:M281" si="198">ROUND((L277*$J$6)+L277,2)</f>
        <v>0</v>
      </c>
    </row>
    <row r="278" spans="1:71" ht="48">
      <c r="A278" s="87" t="s">
        <v>62</v>
      </c>
      <c r="B278" s="72" t="s">
        <v>989</v>
      </c>
      <c r="C278" s="73" t="s">
        <v>214</v>
      </c>
      <c r="D278" s="99">
        <v>16.283000000000001</v>
      </c>
      <c r="E278" s="74"/>
      <c r="F278" s="74"/>
      <c r="G278" s="74"/>
      <c r="H278" s="70">
        <f t="shared" si="193"/>
        <v>0</v>
      </c>
      <c r="I278" s="71">
        <f t="shared" si="194"/>
        <v>0</v>
      </c>
      <c r="J278" s="71">
        <f t="shared" si="195"/>
        <v>0</v>
      </c>
      <c r="K278" s="71">
        <f t="shared" si="196"/>
        <v>0</v>
      </c>
      <c r="L278" s="70">
        <f t="shared" si="197"/>
        <v>0</v>
      </c>
      <c r="M278" s="70">
        <f t="shared" si="198"/>
        <v>0</v>
      </c>
    </row>
    <row r="279" spans="1:71" ht="24">
      <c r="A279" s="87" t="s">
        <v>72</v>
      </c>
      <c r="B279" s="72" t="s">
        <v>786</v>
      </c>
      <c r="C279" s="73" t="s">
        <v>79</v>
      </c>
      <c r="D279" s="99">
        <v>35.1</v>
      </c>
      <c r="E279" s="74"/>
      <c r="F279" s="74"/>
      <c r="G279" s="74"/>
      <c r="H279" s="70">
        <f t="shared" si="193"/>
        <v>0</v>
      </c>
      <c r="I279" s="71">
        <f t="shared" si="194"/>
        <v>0</v>
      </c>
      <c r="J279" s="71">
        <f t="shared" si="195"/>
        <v>0</v>
      </c>
      <c r="K279" s="71">
        <f t="shared" si="196"/>
        <v>0</v>
      </c>
      <c r="L279" s="70">
        <f t="shared" si="197"/>
        <v>0</v>
      </c>
      <c r="M279" s="70">
        <f t="shared" si="198"/>
        <v>0</v>
      </c>
    </row>
    <row r="280" spans="1:71">
      <c r="A280" s="87" t="s">
        <v>73</v>
      </c>
      <c r="B280" s="72" t="s">
        <v>990</v>
      </c>
      <c r="C280" s="73" t="s">
        <v>788</v>
      </c>
      <c r="D280" s="99">
        <v>5.7460000000000004</v>
      </c>
      <c r="E280" s="74"/>
      <c r="F280" s="74"/>
      <c r="G280" s="74"/>
      <c r="H280" s="70">
        <f t="shared" si="193"/>
        <v>0</v>
      </c>
      <c r="I280" s="71">
        <f t="shared" si="194"/>
        <v>0</v>
      </c>
      <c r="J280" s="71">
        <f t="shared" si="195"/>
        <v>0</v>
      </c>
      <c r="K280" s="71">
        <f t="shared" si="196"/>
        <v>0</v>
      </c>
      <c r="L280" s="70">
        <f t="shared" si="197"/>
        <v>0</v>
      </c>
      <c r="M280" s="70">
        <f t="shared" si="198"/>
        <v>0</v>
      </c>
    </row>
    <row r="281" spans="1:71">
      <c r="A281" s="87" t="s">
        <v>74</v>
      </c>
      <c r="B281" s="72" t="s">
        <v>787</v>
      </c>
      <c r="C281" s="73" t="s">
        <v>79</v>
      </c>
      <c r="D281" s="99">
        <v>156.44</v>
      </c>
      <c r="E281" s="74"/>
      <c r="F281" s="74"/>
      <c r="G281" s="74"/>
      <c r="H281" s="70">
        <f t="shared" si="193"/>
        <v>0</v>
      </c>
      <c r="I281" s="71">
        <f t="shared" si="194"/>
        <v>0</v>
      </c>
      <c r="J281" s="71">
        <f t="shared" si="195"/>
        <v>0</v>
      </c>
      <c r="K281" s="71">
        <f t="shared" si="196"/>
        <v>0</v>
      </c>
      <c r="L281" s="70">
        <f t="shared" si="197"/>
        <v>0</v>
      </c>
      <c r="M281" s="70">
        <f t="shared" si="198"/>
        <v>0</v>
      </c>
    </row>
    <row r="282" spans="1:71" ht="24">
      <c r="A282" s="87" t="s">
        <v>347</v>
      </c>
      <c r="B282" s="72" t="s">
        <v>995</v>
      </c>
      <c r="C282" s="73" t="s">
        <v>79</v>
      </c>
      <c r="D282" s="99">
        <v>4</v>
      </c>
      <c r="E282" s="74"/>
      <c r="F282" s="74"/>
      <c r="G282" s="74"/>
      <c r="H282" s="70">
        <f t="shared" ref="H282:H284" si="199">SUM(E282:G282)</f>
        <v>0</v>
      </c>
      <c r="I282" s="71">
        <f>D282*E282</f>
        <v>0</v>
      </c>
      <c r="J282" s="71">
        <f>D282*F282</f>
        <v>0</v>
      </c>
      <c r="K282" s="71">
        <f>D282*G282</f>
        <v>0</v>
      </c>
      <c r="L282" s="70">
        <f t="shared" ref="L282:L284" si="200">SUM(I282:K282)</f>
        <v>0</v>
      </c>
      <c r="M282" s="70">
        <f t="shared" ref="M282:M284" si="201">ROUND((L282*$J$6)+L282,2)</f>
        <v>0</v>
      </c>
    </row>
    <row r="283" spans="1:71" ht="24">
      <c r="A283" s="87" t="s">
        <v>348</v>
      </c>
      <c r="B283" s="72" t="s">
        <v>994</v>
      </c>
      <c r="C283" s="73" t="s">
        <v>75</v>
      </c>
      <c r="D283" s="99">
        <v>16.440000000000001</v>
      </c>
      <c r="E283" s="74"/>
      <c r="F283" s="74"/>
      <c r="G283" s="74"/>
      <c r="H283" s="70">
        <f t="shared" si="199"/>
        <v>0</v>
      </c>
      <c r="I283" s="71">
        <f>D283*E283</f>
        <v>0</v>
      </c>
      <c r="J283" s="71">
        <f>D283*F283</f>
        <v>0</v>
      </c>
      <c r="K283" s="71">
        <f>D283*G283</f>
        <v>0</v>
      </c>
      <c r="L283" s="70">
        <f t="shared" si="200"/>
        <v>0</v>
      </c>
      <c r="M283" s="70">
        <f t="shared" si="201"/>
        <v>0</v>
      </c>
    </row>
    <row r="284" spans="1:71">
      <c r="A284" s="87" t="s">
        <v>349</v>
      </c>
      <c r="B284" s="72" t="s">
        <v>993</v>
      </c>
      <c r="C284" s="73" t="s">
        <v>75</v>
      </c>
      <c r="D284" s="99">
        <v>17.489999999999998</v>
      </c>
      <c r="E284" s="74"/>
      <c r="F284" s="74"/>
      <c r="G284" s="74"/>
      <c r="H284" s="70">
        <f t="shared" si="199"/>
        <v>0</v>
      </c>
      <c r="I284" s="71">
        <f>D284*E284</f>
        <v>0</v>
      </c>
      <c r="J284" s="71">
        <f>D284*F284</f>
        <v>0</v>
      </c>
      <c r="K284" s="71">
        <f>D284*G284</f>
        <v>0</v>
      </c>
      <c r="L284" s="70">
        <f t="shared" si="200"/>
        <v>0</v>
      </c>
      <c r="M284" s="70">
        <f t="shared" si="201"/>
        <v>0</v>
      </c>
    </row>
    <row r="285" spans="1:71" ht="24">
      <c r="A285" s="87" t="s">
        <v>350</v>
      </c>
      <c r="B285" s="72" t="s">
        <v>991</v>
      </c>
      <c r="C285" s="73" t="s">
        <v>75</v>
      </c>
      <c r="D285" s="99">
        <v>578.59</v>
      </c>
      <c r="E285" s="74"/>
      <c r="F285" s="74"/>
      <c r="G285" s="74"/>
      <c r="H285" s="70">
        <f t="shared" ref="H285" si="202">SUM(E285:G285)</f>
        <v>0</v>
      </c>
      <c r="I285" s="71">
        <f>D285*E285</f>
        <v>0</v>
      </c>
      <c r="J285" s="71">
        <f>D285*F285</f>
        <v>0</v>
      </c>
      <c r="K285" s="71">
        <f>D285*G285</f>
        <v>0</v>
      </c>
      <c r="L285" s="70">
        <f t="shared" ref="L285" si="203">SUM(I285:K285)</f>
        <v>0</v>
      </c>
      <c r="M285" s="70">
        <f t="shared" ref="M285" si="204">ROUND((L285*$J$6)+L285,2)</f>
        <v>0</v>
      </c>
      <c r="BA285"/>
      <c r="BB285"/>
      <c r="BC285"/>
      <c r="BD285"/>
      <c r="BE285"/>
      <c r="BF285"/>
      <c r="BG285"/>
      <c r="BH285"/>
      <c r="BI285"/>
      <c r="BJ285"/>
      <c r="BK285"/>
      <c r="BL285"/>
      <c r="BM285"/>
      <c r="BN285"/>
      <c r="BO285"/>
      <c r="BP285"/>
      <c r="BQ285"/>
      <c r="BR285"/>
      <c r="BS285"/>
    </row>
    <row r="286" spans="1:71" ht="24">
      <c r="A286" s="87" t="s">
        <v>351</v>
      </c>
      <c r="B286" s="72" t="s">
        <v>992</v>
      </c>
      <c r="C286" s="73" t="s">
        <v>75</v>
      </c>
      <c r="D286" s="99">
        <v>317.73</v>
      </c>
      <c r="E286" s="74"/>
      <c r="F286" s="74"/>
      <c r="G286" s="74"/>
      <c r="H286" s="70">
        <f t="shared" ref="H286" si="205">SUM(E286:G286)</f>
        <v>0</v>
      </c>
      <c r="I286" s="71">
        <f>D286*E286</f>
        <v>0</v>
      </c>
      <c r="J286" s="71">
        <f>D286*F286</f>
        <v>0</v>
      </c>
      <c r="K286" s="71">
        <f>D286*G286</f>
        <v>0</v>
      </c>
      <c r="L286" s="70">
        <f t="shared" ref="L286" si="206">SUM(I286:K286)</f>
        <v>0</v>
      </c>
      <c r="M286" s="70">
        <f t="shared" ref="M286" si="207">ROUND((L286*$J$6)+L286,2)</f>
        <v>0</v>
      </c>
    </row>
    <row r="287" spans="1:71" ht="21.95" customHeight="1">
      <c r="A287" s="87" t="s">
        <v>996</v>
      </c>
      <c r="B287" s="100"/>
      <c r="C287" s="101"/>
      <c r="D287" s="99"/>
      <c r="E287" s="74"/>
      <c r="F287" s="74"/>
      <c r="G287" s="74"/>
      <c r="H287" s="70">
        <f t="shared" ref="H287:H290" si="208">SUM(E287:G287)</f>
        <v>0</v>
      </c>
      <c r="I287" s="71">
        <f t="shared" ref="I287:I290" si="209">D287*E287</f>
        <v>0</v>
      </c>
      <c r="J287" s="71">
        <f t="shared" ref="J287:J290" si="210">D287*F287</f>
        <v>0</v>
      </c>
      <c r="K287" s="71">
        <f t="shared" ref="K287:K290" si="211">D287*G287</f>
        <v>0</v>
      </c>
      <c r="L287" s="70">
        <f t="shared" ref="L287:L290" si="212">SUM(I287:K287)</f>
        <v>0</v>
      </c>
      <c r="M287" s="70">
        <f t="shared" ref="M287:M290" si="213">ROUND((L287*$J$6)+L287,2)</f>
        <v>0</v>
      </c>
    </row>
    <row r="288" spans="1:71" ht="21.6" customHeight="1">
      <c r="A288" s="87" t="s">
        <v>997</v>
      </c>
      <c r="B288" s="100"/>
      <c r="C288" s="101"/>
      <c r="D288" s="99"/>
      <c r="E288" s="74"/>
      <c r="F288" s="74"/>
      <c r="G288" s="74"/>
      <c r="H288" s="70">
        <f t="shared" si="208"/>
        <v>0</v>
      </c>
      <c r="I288" s="71">
        <f t="shared" si="209"/>
        <v>0</v>
      </c>
      <c r="J288" s="71">
        <f t="shared" si="210"/>
        <v>0</v>
      </c>
      <c r="K288" s="71">
        <f t="shared" si="211"/>
        <v>0</v>
      </c>
      <c r="L288" s="70">
        <f t="shared" si="212"/>
        <v>0</v>
      </c>
      <c r="M288" s="70">
        <f t="shared" si="213"/>
        <v>0</v>
      </c>
    </row>
    <row r="289" spans="1:13" ht="23.45" customHeight="1">
      <c r="A289" s="87" t="s">
        <v>998</v>
      </c>
      <c r="B289" s="100"/>
      <c r="C289" s="101"/>
      <c r="D289" s="99"/>
      <c r="E289" s="74"/>
      <c r="F289" s="74"/>
      <c r="G289" s="74"/>
      <c r="H289" s="70">
        <f t="shared" si="208"/>
        <v>0</v>
      </c>
      <c r="I289" s="71">
        <f t="shared" si="209"/>
        <v>0</v>
      </c>
      <c r="J289" s="71">
        <f t="shared" si="210"/>
        <v>0</v>
      </c>
      <c r="K289" s="71">
        <f t="shared" si="211"/>
        <v>0</v>
      </c>
      <c r="L289" s="70">
        <f t="shared" si="212"/>
        <v>0</v>
      </c>
      <c r="M289" s="70">
        <f t="shared" si="213"/>
        <v>0</v>
      </c>
    </row>
    <row r="290" spans="1:13" ht="21.6" customHeight="1">
      <c r="A290" s="87" t="s">
        <v>999</v>
      </c>
      <c r="B290" s="100"/>
      <c r="C290" s="101"/>
      <c r="D290" s="99"/>
      <c r="E290" s="74"/>
      <c r="F290" s="74"/>
      <c r="G290" s="74"/>
      <c r="H290" s="70">
        <f t="shared" si="208"/>
        <v>0</v>
      </c>
      <c r="I290" s="71">
        <f t="shared" si="209"/>
        <v>0</v>
      </c>
      <c r="J290" s="71">
        <f t="shared" si="210"/>
        <v>0</v>
      </c>
      <c r="K290" s="71">
        <f t="shared" si="211"/>
        <v>0</v>
      </c>
      <c r="L290" s="70">
        <f t="shared" si="212"/>
        <v>0</v>
      </c>
      <c r="M290" s="70">
        <f t="shared" si="213"/>
        <v>0</v>
      </c>
    </row>
    <row r="291" spans="1:13">
      <c r="A291" s="84" t="s">
        <v>71</v>
      </c>
      <c r="B291" s="75" t="s">
        <v>352</v>
      </c>
      <c r="C291" s="75"/>
      <c r="D291" s="75"/>
      <c r="E291" s="75"/>
      <c r="F291" s="75"/>
      <c r="G291" s="75"/>
      <c r="H291" s="75"/>
      <c r="I291" s="75"/>
      <c r="J291" s="75"/>
      <c r="K291" s="28"/>
      <c r="L291" s="29">
        <f>SUM(L292:L311)</f>
        <v>0</v>
      </c>
      <c r="M291" s="29">
        <f>SUM(M292:M311)</f>
        <v>0</v>
      </c>
    </row>
    <row r="292" spans="1:13" ht="36">
      <c r="A292" s="87" t="s">
        <v>42</v>
      </c>
      <c r="B292" s="72" t="s">
        <v>1000</v>
      </c>
      <c r="C292" s="73" t="s">
        <v>75</v>
      </c>
      <c r="D292" s="99">
        <v>1864.43</v>
      </c>
      <c r="E292" s="74"/>
      <c r="F292" s="74"/>
      <c r="G292" s="74"/>
      <c r="H292" s="70">
        <f>SUM(E292:G292)</f>
        <v>0</v>
      </c>
      <c r="I292" s="71">
        <f>D292*E292</f>
        <v>0</v>
      </c>
      <c r="J292" s="71">
        <f>D292*F292</f>
        <v>0</v>
      </c>
      <c r="K292" s="71">
        <f>D292*G292</f>
        <v>0</v>
      </c>
      <c r="L292" s="70">
        <f>SUM(I292:K292)</f>
        <v>0</v>
      </c>
      <c r="M292" s="70">
        <f>ROUND((L292*$J$6)+L292,2)</f>
        <v>0</v>
      </c>
    </row>
    <row r="293" spans="1:13" ht="36">
      <c r="A293" s="87" t="s">
        <v>82</v>
      </c>
      <c r="B293" s="72" t="s">
        <v>1001</v>
      </c>
      <c r="C293" s="73" t="s">
        <v>75</v>
      </c>
      <c r="D293" s="99">
        <v>1864.43</v>
      </c>
      <c r="E293" s="74"/>
      <c r="F293" s="74"/>
      <c r="G293" s="74"/>
      <c r="H293" s="70">
        <f t="shared" ref="H293:H302" si="214">SUM(E293:G293)</f>
        <v>0</v>
      </c>
      <c r="I293" s="71">
        <f t="shared" ref="I293:I302" si="215">D293*E293</f>
        <v>0</v>
      </c>
      <c r="J293" s="71">
        <f t="shared" ref="J293:J302" si="216">D293*F293</f>
        <v>0</v>
      </c>
      <c r="K293" s="71">
        <f t="shared" ref="K293:K302" si="217">D293*G293</f>
        <v>0</v>
      </c>
      <c r="L293" s="70">
        <f t="shared" ref="L293:L302" si="218">SUM(I293:K293)</f>
        <v>0</v>
      </c>
      <c r="M293" s="70">
        <f t="shared" ref="M293:M307" si="219">ROUND((L293*$J$6)+L293,2)</f>
        <v>0</v>
      </c>
    </row>
    <row r="294" spans="1:13" ht="48">
      <c r="A294" s="87" t="s">
        <v>114</v>
      </c>
      <c r="B294" s="72" t="s">
        <v>1002</v>
      </c>
      <c r="C294" s="73" t="s">
        <v>75</v>
      </c>
      <c r="D294" s="99">
        <v>348.53</v>
      </c>
      <c r="E294" s="74"/>
      <c r="F294" s="74"/>
      <c r="G294" s="74"/>
      <c r="H294" s="70">
        <f t="shared" si="214"/>
        <v>0</v>
      </c>
      <c r="I294" s="71">
        <f t="shared" si="215"/>
        <v>0</v>
      </c>
      <c r="J294" s="71">
        <f t="shared" si="216"/>
        <v>0</v>
      </c>
      <c r="K294" s="71">
        <f t="shared" si="217"/>
        <v>0</v>
      </c>
      <c r="L294" s="70">
        <f t="shared" si="218"/>
        <v>0</v>
      </c>
      <c r="M294" s="70">
        <f t="shared" si="219"/>
        <v>0</v>
      </c>
    </row>
    <row r="295" spans="1:13" ht="24">
      <c r="A295" s="87" t="s">
        <v>353</v>
      </c>
      <c r="B295" s="72" t="s">
        <v>978</v>
      </c>
      <c r="C295" s="73" t="s">
        <v>785</v>
      </c>
      <c r="D295" s="99">
        <v>1.35</v>
      </c>
      <c r="E295" s="74"/>
      <c r="F295" s="74"/>
      <c r="G295" s="74"/>
      <c r="H295" s="70">
        <f t="shared" si="214"/>
        <v>0</v>
      </c>
      <c r="I295" s="71">
        <f t="shared" si="215"/>
        <v>0</v>
      </c>
      <c r="J295" s="71">
        <f t="shared" si="216"/>
        <v>0</v>
      </c>
      <c r="K295" s="71">
        <f t="shared" si="217"/>
        <v>0</v>
      </c>
      <c r="L295" s="70">
        <f t="shared" si="218"/>
        <v>0</v>
      </c>
      <c r="M295" s="70">
        <f t="shared" si="219"/>
        <v>0</v>
      </c>
    </row>
    <row r="296" spans="1:13" ht="24">
      <c r="A296" s="87" t="s">
        <v>354</v>
      </c>
      <c r="B296" s="72" t="s">
        <v>1003</v>
      </c>
      <c r="C296" s="73" t="s">
        <v>75</v>
      </c>
      <c r="D296" s="99">
        <v>101.74</v>
      </c>
      <c r="E296" s="74"/>
      <c r="F296" s="74"/>
      <c r="G296" s="74"/>
      <c r="H296" s="70">
        <f t="shared" si="214"/>
        <v>0</v>
      </c>
      <c r="I296" s="71">
        <f t="shared" si="215"/>
        <v>0</v>
      </c>
      <c r="J296" s="71">
        <f t="shared" si="216"/>
        <v>0</v>
      </c>
      <c r="K296" s="71">
        <f t="shared" si="217"/>
        <v>0</v>
      </c>
      <c r="L296" s="70">
        <f t="shared" si="218"/>
        <v>0</v>
      </c>
      <c r="M296" s="70">
        <f t="shared" si="219"/>
        <v>0</v>
      </c>
    </row>
    <row r="297" spans="1:13" ht="36">
      <c r="A297" s="87" t="s">
        <v>355</v>
      </c>
      <c r="B297" s="72" t="s">
        <v>1004</v>
      </c>
      <c r="C297" s="73" t="s">
        <v>75</v>
      </c>
      <c r="D297" s="99">
        <v>50.41</v>
      </c>
      <c r="E297" s="74"/>
      <c r="F297" s="74"/>
      <c r="G297" s="74"/>
      <c r="H297" s="70">
        <f t="shared" si="214"/>
        <v>0</v>
      </c>
      <c r="I297" s="71">
        <f t="shared" si="215"/>
        <v>0</v>
      </c>
      <c r="J297" s="71">
        <f t="shared" si="216"/>
        <v>0</v>
      </c>
      <c r="K297" s="71">
        <f t="shared" si="217"/>
        <v>0</v>
      </c>
      <c r="L297" s="70">
        <f t="shared" si="218"/>
        <v>0</v>
      </c>
      <c r="M297" s="70">
        <f t="shared" si="219"/>
        <v>0</v>
      </c>
    </row>
    <row r="298" spans="1:13" ht="24">
      <c r="A298" s="87" t="s">
        <v>356</v>
      </c>
      <c r="B298" s="72" t="s">
        <v>1005</v>
      </c>
      <c r="C298" s="73" t="s">
        <v>75</v>
      </c>
      <c r="D298" s="99">
        <v>2890.36</v>
      </c>
      <c r="E298" s="74"/>
      <c r="F298" s="74"/>
      <c r="G298" s="74"/>
      <c r="H298" s="70">
        <f t="shared" si="214"/>
        <v>0</v>
      </c>
      <c r="I298" s="71">
        <f t="shared" si="215"/>
        <v>0</v>
      </c>
      <c r="J298" s="71">
        <f t="shared" si="216"/>
        <v>0</v>
      </c>
      <c r="K298" s="71">
        <f t="shared" si="217"/>
        <v>0</v>
      </c>
      <c r="L298" s="70">
        <f t="shared" si="218"/>
        <v>0</v>
      </c>
      <c r="M298" s="70">
        <f t="shared" si="219"/>
        <v>0</v>
      </c>
    </row>
    <row r="299" spans="1:13">
      <c r="A299" s="87" t="s">
        <v>357</v>
      </c>
      <c r="B299" s="72" t="s">
        <v>1006</v>
      </c>
      <c r="C299" s="73" t="s">
        <v>75</v>
      </c>
      <c r="D299" s="99">
        <v>933.91</v>
      </c>
      <c r="E299" s="74"/>
      <c r="F299" s="74"/>
      <c r="G299" s="74"/>
      <c r="H299" s="70">
        <f t="shared" si="214"/>
        <v>0</v>
      </c>
      <c r="I299" s="71">
        <f t="shared" si="215"/>
        <v>0</v>
      </c>
      <c r="J299" s="71">
        <f t="shared" si="216"/>
        <v>0</v>
      </c>
      <c r="K299" s="71">
        <f t="shared" si="217"/>
        <v>0</v>
      </c>
      <c r="L299" s="70">
        <f t="shared" si="218"/>
        <v>0</v>
      </c>
      <c r="M299" s="70">
        <f t="shared" si="219"/>
        <v>0</v>
      </c>
    </row>
    <row r="300" spans="1:13" ht="24">
      <c r="A300" s="87" t="s">
        <v>358</v>
      </c>
      <c r="B300" s="72" t="s">
        <v>1007</v>
      </c>
      <c r="C300" s="73" t="s">
        <v>75</v>
      </c>
      <c r="D300" s="99">
        <v>2890.36</v>
      </c>
      <c r="E300" s="74"/>
      <c r="F300" s="74"/>
      <c r="G300" s="74"/>
      <c r="H300" s="70">
        <f t="shared" si="214"/>
        <v>0</v>
      </c>
      <c r="I300" s="71">
        <f t="shared" si="215"/>
        <v>0</v>
      </c>
      <c r="J300" s="71">
        <f t="shared" si="216"/>
        <v>0</v>
      </c>
      <c r="K300" s="71">
        <f t="shared" si="217"/>
        <v>0</v>
      </c>
      <c r="L300" s="70">
        <f t="shared" si="218"/>
        <v>0</v>
      </c>
      <c r="M300" s="70">
        <f t="shared" si="219"/>
        <v>0</v>
      </c>
    </row>
    <row r="301" spans="1:13" ht="24">
      <c r="A301" s="87" t="s">
        <v>359</v>
      </c>
      <c r="B301" s="72" t="s">
        <v>1008</v>
      </c>
      <c r="C301" s="73" t="s">
        <v>75</v>
      </c>
      <c r="D301" s="99">
        <v>57.59</v>
      </c>
      <c r="E301" s="74"/>
      <c r="F301" s="74"/>
      <c r="G301" s="74"/>
      <c r="H301" s="70">
        <f t="shared" si="214"/>
        <v>0</v>
      </c>
      <c r="I301" s="71">
        <f t="shared" si="215"/>
        <v>0</v>
      </c>
      <c r="J301" s="71">
        <f t="shared" si="216"/>
        <v>0</v>
      </c>
      <c r="K301" s="71">
        <f t="shared" si="217"/>
        <v>0</v>
      </c>
      <c r="L301" s="70">
        <f t="shared" si="218"/>
        <v>0</v>
      </c>
      <c r="M301" s="70">
        <f t="shared" si="219"/>
        <v>0</v>
      </c>
    </row>
    <row r="302" spans="1:13" ht="24">
      <c r="A302" s="87" t="s">
        <v>360</v>
      </c>
      <c r="B302" s="72" t="s">
        <v>1009</v>
      </c>
      <c r="C302" s="73" t="s">
        <v>792</v>
      </c>
      <c r="D302" s="99">
        <v>1</v>
      </c>
      <c r="E302" s="74"/>
      <c r="F302" s="74"/>
      <c r="G302" s="74"/>
      <c r="H302" s="70">
        <f t="shared" si="214"/>
        <v>0</v>
      </c>
      <c r="I302" s="71">
        <f t="shared" si="215"/>
        <v>0</v>
      </c>
      <c r="J302" s="71">
        <f t="shared" si="216"/>
        <v>0</v>
      </c>
      <c r="K302" s="71">
        <f t="shared" si="217"/>
        <v>0</v>
      </c>
      <c r="L302" s="70">
        <f t="shared" si="218"/>
        <v>0</v>
      </c>
      <c r="M302" s="70">
        <f t="shared" si="219"/>
        <v>0</v>
      </c>
    </row>
    <row r="303" spans="1:13" ht="36">
      <c r="A303" s="87" t="s">
        <v>361</v>
      </c>
      <c r="B303" s="72" t="s">
        <v>1011</v>
      </c>
      <c r="C303" s="73" t="s">
        <v>75</v>
      </c>
      <c r="D303" s="99">
        <v>73.069999999999993</v>
      </c>
      <c r="E303" s="74"/>
      <c r="F303" s="74"/>
      <c r="G303" s="74"/>
      <c r="H303" s="70">
        <f t="shared" ref="H303:H305" si="220">SUM(E303:G303)</f>
        <v>0</v>
      </c>
      <c r="I303" s="71">
        <f>D303*E303</f>
        <v>0</v>
      </c>
      <c r="J303" s="71">
        <f>D303*F303</f>
        <v>0</v>
      </c>
      <c r="K303" s="71">
        <f>D303*G303</f>
        <v>0</v>
      </c>
      <c r="L303" s="70">
        <f t="shared" ref="L303:L305" si="221">SUM(I303:K303)</f>
        <v>0</v>
      </c>
      <c r="M303" s="70">
        <f t="shared" si="219"/>
        <v>0</v>
      </c>
    </row>
    <row r="304" spans="1:13">
      <c r="A304" s="87" t="s">
        <v>362</v>
      </c>
      <c r="B304" s="72" t="s">
        <v>789</v>
      </c>
      <c r="C304" s="73" t="s">
        <v>75</v>
      </c>
      <c r="D304" s="99">
        <v>19.68</v>
      </c>
      <c r="E304" s="74"/>
      <c r="F304" s="74"/>
      <c r="G304" s="74"/>
      <c r="H304" s="70">
        <f t="shared" si="220"/>
        <v>0</v>
      </c>
      <c r="I304" s="71">
        <f>D304*E304</f>
        <v>0</v>
      </c>
      <c r="J304" s="71">
        <f>D304*F304</f>
        <v>0</v>
      </c>
      <c r="K304" s="71">
        <f>D304*G304</f>
        <v>0</v>
      </c>
      <c r="L304" s="70">
        <f t="shared" si="221"/>
        <v>0</v>
      </c>
      <c r="M304" s="70">
        <f t="shared" si="219"/>
        <v>0</v>
      </c>
    </row>
    <row r="305" spans="1:71" ht="24">
      <c r="A305" s="87" t="s">
        <v>363</v>
      </c>
      <c r="B305" s="72" t="s">
        <v>790</v>
      </c>
      <c r="C305" s="73" t="s">
        <v>75</v>
      </c>
      <c r="D305" s="99">
        <v>142</v>
      </c>
      <c r="E305" s="74"/>
      <c r="F305" s="74"/>
      <c r="G305" s="74"/>
      <c r="H305" s="70">
        <f t="shared" si="220"/>
        <v>0</v>
      </c>
      <c r="I305" s="71">
        <f>D305*E305</f>
        <v>0</v>
      </c>
      <c r="J305" s="71">
        <f>D305*F305</f>
        <v>0</v>
      </c>
      <c r="K305" s="71">
        <f>D305*G305</f>
        <v>0</v>
      </c>
      <c r="L305" s="70">
        <f t="shared" si="221"/>
        <v>0</v>
      </c>
      <c r="M305" s="70">
        <f t="shared" si="219"/>
        <v>0</v>
      </c>
    </row>
    <row r="306" spans="1:71">
      <c r="A306" s="87" t="s">
        <v>364</v>
      </c>
      <c r="B306" s="72" t="s">
        <v>791</v>
      </c>
      <c r="C306" s="73" t="s">
        <v>79</v>
      </c>
      <c r="D306" s="99">
        <v>22.5</v>
      </c>
      <c r="E306" s="74"/>
      <c r="F306" s="74"/>
      <c r="G306" s="74"/>
      <c r="H306" s="70">
        <f t="shared" ref="H306:H307" si="222">SUM(E306:G306)</f>
        <v>0</v>
      </c>
      <c r="I306" s="71">
        <f>D306*E306</f>
        <v>0</v>
      </c>
      <c r="J306" s="71">
        <f>D306*F306</f>
        <v>0</v>
      </c>
      <c r="K306" s="71">
        <f>D306*G306</f>
        <v>0</v>
      </c>
      <c r="L306" s="70">
        <f t="shared" ref="L306:L307" si="223">SUM(I306:K306)</f>
        <v>0</v>
      </c>
      <c r="M306" s="70">
        <f t="shared" si="219"/>
        <v>0</v>
      </c>
      <c r="BA306"/>
      <c r="BB306"/>
      <c r="BC306"/>
      <c r="BD306"/>
      <c r="BE306"/>
      <c r="BF306"/>
      <c r="BG306"/>
      <c r="BH306"/>
      <c r="BI306"/>
      <c r="BJ306"/>
      <c r="BK306"/>
      <c r="BL306"/>
      <c r="BM306"/>
      <c r="BN306"/>
      <c r="BO306"/>
      <c r="BP306"/>
      <c r="BQ306"/>
      <c r="BR306"/>
      <c r="BS306"/>
    </row>
    <row r="307" spans="1:71">
      <c r="A307" s="87" t="s">
        <v>365</v>
      </c>
      <c r="B307" s="72" t="s">
        <v>1010</v>
      </c>
      <c r="C307" s="73" t="s">
        <v>79</v>
      </c>
      <c r="D307" s="99">
        <v>15.7</v>
      </c>
      <c r="E307" s="74"/>
      <c r="F307" s="74"/>
      <c r="G307" s="74"/>
      <c r="H307" s="70">
        <f t="shared" si="222"/>
        <v>0</v>
      </c>
      <c r="I307" s="71">
        <f>D307*E307</f>
        <v>0</v>
      </c>
      <c r="J307" s="71">
        <f>D307*F307</f>
        <v>0</v>
      </c>
      <c r="K307" s="71">
        <f>D307*G307</f>
        <v>0</v>
      </c>
      <c r="L307" s="70">
        <f t="shared" si="223"/>
        <v>0</v>
      </c>
      <c r="M307" s="70">
        <f t="shared" si="219"/>
        <v>0</v>
      </c>
    </row>
    <row r="308" spans="1:71" ht="21.6" customHeight="1">
      <c r="A308" s="87" t="s">
        <v>1012</v>
      </c>
      <c r="B308" s="100"/>
      <c r="C308" s="101"/>
      <c r="D308" s="99"/>
      <c r="E308" s="74"/>
      <c r="F308" s="74"/>
      <c r="G308" s="74"/>
      <c r="H308" s="70">
        <f t="shared" ref="H308:H311" si="224">SUM(E308:G308)</f>
        <v>0</v>
      </c>
      <c r="I308" s="71">
        <f t="shared" ref="I308:I311" si="225">D308*E308</f>
        <v>0</v>
      </c>
      <c r="J308" s="71">
        <f t="shared" ref="J308:J311" si="226">D308*F308</f>
        <v>0</v>
      </c>
      <c r="K308" s="71">
        <f t="shared" ref="K308:K311" si="227">D308*G308</f>
        <v>0</v>
      </c>
      <c r="L308" s="70">
        <f t="shared" ref="L308:L311" si="228">SUM(I308:K308)</f>
        <v>0</v>
      </c>
      <c r="M308" s="70">
        <f t="shared" ref="M308:M311" si="229">ROUND((L308*$J$6)+L308,2)</f>
        <v>0</v>
      </c>
    </row>
    <row r="309" spans="1:71" ht="21.6" customHeight="1">
      <c r="A309" s="87" t="s">
        <v>1013</v>
      </c>
      <c r="B309" s="100"/>
      <c r="C309" s="101"/>
      <c r="D309" s="99"/>
      <c r="E309" s="74"/>
      <c r="F309" s="74"/>
      <c r="G309" s="74"/>
      <c r="H309" s="70">
        <f t="shared" si="224"/>
        <v>0</v>
      </c>
      <c r="I309" s="71">
        <f t="shared" si="225"/>
        <v>0</v>
      </c>
      <c r="J309" s="71">
        <f t="shared" si="226"/>
        <v>0</v>
      </c>
      <c r="K309" s="71">
        <f t="shared" si="227"/>
        <v>0</v>
      </c>
      <c r="L309" s="70">
        <f t="shared" si="228"/>
        <v>0</v>
      </c>
      <c r="M309" s="70">
        <f t="shared" si="229"/>
        <v>0</v>
      </c>
    </row>
    <row r="310" spans="1:71" ht="23.1" customHeight="1">
      <c r="A310" s="87" t="s">
        <v>1014</v>
      </c>
      <c r="B310" s="100"/>
      <c r="C310" s="101"/>
      <c r="D310" s="99"/>
      <c r="E310" s="74"/>
      <c r="F310" s="74"/>
      <c r="G310" s="74"/>
      <c r="H310" s="70">
        <f t="shared" si="224"/>
        <v>0</v>
      </c>
      <c r="I310" s="71">
        <f t="shared" si="225"/>
        <v>0</v>
      </c>
      <c r="J310" s="71">
        <f t="shared" si="226"/>
        <v>0</v>
      </c>
      <c r="K310" s="71">
        <f t="shared" si="227"/>
        <v>0</v>
      </c>
      <c r="L310" s="70">
        <f t="shared" si="228"/>
        <v>0</v>
      </c>
      <c r="M310" s="70">
        <f t="shared" si="229"/>
        <v>0</v>
      </c>
    </row>
    <row r="311" spans="1:71" ht="20.100000000000001" customHeight="1">
      <c r="A311" s="87" t="s">
        <v>1015</v>
      </c>
      <c r="B311" s="100"/>
      <c r="C311" s="101"/>
      <c r="D311" s="99"/>
      <c r="E311" s="74"/>
      <c r="F311" s="74"/>
      <c r="G311" s="74"/>
      <c r="H311" s="70">
        <f t="shared" si="224"/>
        <v>0</v>
      </c>
      <c r="I311" s="71">
        <f t="shared" si="225"/>
        <v>0</v>
      </c>
      <c r="J311" s="71">
        <f t="shared" si="226"/>
        <v>0</v>
      </c>
      <c r="K311" s="71">
        <f t="shared" si="227"/>
        <v>0</v>
      </c>
      <c r="L311" s="70">
        <f t="shared" si="228"/>
        <v>0</v>
      </c>
      <c r="M311" s="70">
        <f t="shared" si="229"/>
        <v>0</v>
      </c>
    </row>
    <row r="312" spans="1:71">
      <c r="A312" s="84" t="s">
        <v>127</v>
      </c>
      <c r="B312" s="75" t="s">
        <v>366</v>
      </c>
      <c r="C312" s="75"/>
      <c r="D312" s="75"/>
      <c r="E312" s="75"/>
      <c r="F312" s="75"/>
      <c r="G312" s="75"/>
      <c r="H312" s="75"/>
      <c r="I312" s="75"/>
      <c r="J312" s="75"/>
      <c r="K312" s="28"/>
      <c r="L312" s="29">
        <f>SUM(L313:L344)</f>
        <v>0</v>
      </c>
      <c r="M312" s="29">
        <f>SUM(M313:M344)</f>
        <v>0</v>
      </c>
    </row>
    <row r="313" spans="1:71" ht="36">
      <c r="A313" s="87" t="s">
        <v>43</v>
      </c>
      <c r="B313" s="72" t="s">
        <v>1016</v>
      </c>
      <c r="C313" s="73" t="s">
        <v>75</v>
      </c>
      <c r="D313" s="99">
        <v>208.35</v>
      </c>
      <c r="E313" s="74"/>
      <c r="F313" s="74"/>
      <c r="G313" s="74"/>
      <c r="H313" s="70">
        <f>SUM(E313:G313)</f>
        <v>0</v>
      </c>
      <c r="I313" s="71">
        <f>D313*E313</f>
        <v>0</v>
      </c>
      <c r="J313" s="71">
        <f>D313*F313</f>
        <v>0</v>
      </c>
      <c r="K313" s="71">
        <f>D313*G313</f>
        <v>0</v>
      </c>
      <c r="L313" s="70">
        <f>SUM(I313:K313)</f>
        <v>0</v>
      </c>
      <c r="M313" s="70">
        <f>ROUND((L313*$J$6)+L313,2)</f>
        <v>0</v>
      </c>
    </row>
    <row r="314" spans="1:71" ht="48">
      <c r="A314" s="87" t="s">
        <v>80</v>
      </c>
      <c r="B314" s="72" t="s">
        <v>1023</v>
      </c>
      <c r="C314" s="73" t="s">
        <v>75</v>
      </c>
      <c r="D314" s="99">
        <v>599.13</v>
      </c>
      <c r="E314" s="74"/>
      <c r="F314" s="74"/>
      <c r="G314" s="74"/>
      <c r="H314" s="70">
        <f t="shared" ref="H314:H335" si="230">SUM(E314:G314)</f>
        <v>0</v>
      </c>
      <c r="I314" s="71">
        <f t="shared" ref="I314:I335" si="231">D314*E314</f>
        <v>0</v>
      </c>
      <c r="J314" s="71">
        <f t="shared" ref="J314:J335" si="232">D314*F314</f>
        <v>0</v>
      </c>
      <c r="K314" s="71">
        <f t="shared" ref="K314:K335" si="233">D314*G314</f>
        <v>0</v>
      </c>
      <c r="L314" s="70">
        <f t="shared" ref="L314:L335" si="234">SUM(I314:K314)</f>
        <v>0</v>
      </c>
      <c r="M314" s="70">
        <f t="shared" ref="M314:M340" si="235">ROUND((L314*$J$6)+L314,2)</f>
        <v>0</v>
      </c>
    </row>
    <row r="315" spans="1:71" ht="48">
      <c r="A315" s="87" t="s">
        <v>84</v>
      </c>
      <c r="B315" s="72" t="s">
        <v>1024</v>
      </c>
      <c r="C315" s="73" t="s">
        <v>75</v>
      </c>
      <c r="D315" s="99">
        <v>100.77</v>
      </c>
      <c r="E315" s="74"/>
      <c r="F315" s="74"/>
      <c r="G315" s="74"/>
      <c r="H315" s="70">
        <f t="shared" si="230"/>
        <v>0</v>
      </c>
      <c r="I315" s="71">
        <f t="shared" si="231"/>
        <v>0</v>
      </c>
      <c r="J315" s="71">
        <f t="shared" si="232"/>
        <v>0</v>
      </c>
      <c r="K315" s="71">
        <f t="shared" si="233"/>
        <v>0</v>
      </c>
      <c r="L315" s="70">
        <f t="shared" si="234"/>
        <v>0</v>
      </c>
      <c r="M315" s="70">
        <f t="shared" si="235"/>
        <v>0</v>
      </c>
    </row>
    <row r="316" spans="1:71">
      <c r="A316" s="87" t="s">
        <v>85</v>
      </c>
      <c r="B316" s="72" t="s">
        <v>1025</v>
      </c>
      <c r="C316" s="73" t="s">
        <v>75</v>
      </c>
      <c r="D316" s="99">
        <v>121.12</v>
      </c>
      <c r="E316" s="74"/>
      <c r="F316" s="74"/>
      <c r="G316" s="74"/>
      <c r="H316" s="70">
        <f t="shared" si="230"/>
        <v>0</v>
      </c>
      <c r="I316" s="71">
        <f t="shared" si="231"/>
        <v>0</v>
      </c>
      <c r="J316" s="71">
        <f t="shared" si="232"/>
        <v>0</v>
      </c>
      <c r="K316" s="71">
        <f t="shared" si="233"/>
        <v>0</v>
      </c>
      <c r="L316" s="70">
        <f t="shared" si="234"/>
        <v>0</v>
      </c>
      <c r="M316" s="70">
        <f t="shared" si="235"/>
        <v>0</v>
      </c>
    </row>
    <row r="317" spans="1:71" ht="24">
      <c r="A317" s="87" t="s">
        <v>86</v>
      </c>
      <c r="B317" s="72" t="s">
        <v>793</v>
      </c>
      <c r="C317" s="73" t="s">
        <v>75</v>
      </c>
      <c r="D317" s="99">
        <v>14.35</v>
      </c>
      <c r="E317" s="74"/>
      <c r="F317" s="74"/>
      <c r="G317" s="74"/>
      <c r="H317" s="70">
        <f t="shared" si="230"/>
        <v>0</v>
      </c>
      <c r="I317" s="71">
        <f t="shared" si="231"/>
        <v>0</v>
      </c>
      <c r="J317" s="71">
        <f t="shared" si="232"/>
        <v>0</v>
      </c>
      <c r="K317" s="71">
        <f t="shared" si="233"/>
        <v>0</v>
      </c>
      <c r="L317" s="70">
        <f t="shared" si="234"/>
        <v>0</v>
      </c>
      <c r="M317" s="70">
        <f t="shared" si="235"/>
        <v>0</v>
      </c>
    </row>
    <row r="318" spans="1:71" ht="36">
      <c r="A318" s="87" t="s">
        <v>100</v>
      </c>
      <c r="B318" s="72" t="s">
        <v>1017</v>
      </c>
      <c r="C318" s="73" t="s">
        <v>77</v>
      </c>
      <c r="D318" s="99">
        <v>49.27</v>
      </c>
      <c r="E318" s="74"/>
      <c r="F318" s="74"/>
      <c r="G318" s="74"/>
      <c r="H318" s="70">
        <f t="shared" si="230"/>
        <v>0</v>
      </c>
      <c r="I318" s="71">
        <f t="shared" si="231"/>
        <v>0</v>
      </c>
      <c r="J318" s="71">
        <f t="shared" si="232"/>
        <v>0</v>
      </c>
      <c r="K318" s="71">
        <f t="shared" si="233"/>
        <v>0</v>
      </c>
      <c r="L318" s="70">
        <f t="shared" si="234"/>
        <v>0</v>
      </c>
      <c r="M318" s="70">
        <f t="shared" si="235"/>
        <v>0</v>
      </c>
    </row>
    <row r="319" spans="1:71" ht="36">
      <c r="A319" s="87" t="s">
        <v>367</v>
      </c>
      <c r="B319" s="72" t="s">
        <v>1026</v>
      </c>
      <c r="C319" s="73" t="s">
        <v>75</v>
      </c>
      <c r="D319" s="99">
        <v>127.3</v>
      </c>
      <c r="E319" s="74"/>
      <c r="F319" s="74"/>
      <c r="G319" s="74"/>
      <c r="H319" s="70">
        <f t="shared" si="230"/>
        <v>0</v>
      </c>
      <c r="I319" s="71">
        <f t="shared" si="231"/>
        <v>0</v>
      </c>
      <c r="J319" s="71">
        <f t="shared" si="232"/>
        <v>0</v>
      </c>
      <c r="K319" s="71">
        <f t="shared" si="233"/>
        <v>0</v>
      </c>
      <c r="L319" s="70">
        <f t="shared" si="234"/>
        <v>0</v>
      </c>
      <c r="M319" s="70">
        <f t="shared" si="235"/>
        <v>0</v>
      </c>
    </row>
    <row r="320" spans="1:71" ht="24">
      <c r="A320" s="87" t="s">
        <v>368</v>
      </c>
      <c r="B320" s="72" t="s">
        <v>1027</v>
      </c>
      <c r="C320" s="73" t="s">
        <v>75</v>
      </c>
      <c r="D320" s="99">
        <v>344.88</v>
      </c>
      <c r="E320" s="74"/>
      <c r="F320" s="74"/>
      <c r="G320" s="74"/>
      <c r="H320" s="70">
        <f t="shared" si="230"/>
        <v>0</v>
      </c>
      <c r="I320" s="71">
        <f t="shared" si="231"/>
        <v>0</v>
      </c>
      <c r="J320" s="71">
        <f t="shared" si="232"/>
        <v>0</v>
      </c>
      <c r="K320" s="71">
        <f t="shared" si="233"/>
        <v>0</v>
      </c>
      <c r="L320" s="70">
        <f t="shared" si="234"/>
        <v>0</v>
      </c>
      <c r="M320" s="70">
        <f t="shared" si="235"/>
        <v>0</v>
      </c>
    </row>
    <row r="321" spans="1:13" ht="36">
      <c r="A321" s="87" t="s">
        <v>369</v>
      </c>
      <c r="B321" s="72" t="s">
        <v>1018</v>
      </c>
      <c r="C321" s="73" t="s">
        <v>77</v>
      </c>
      <c r="D321" s="99">
        <v>6.16</v>
      </c>
      <c r="E321" s="74"/>
      <c r="F321" s="74"/>
      <c r="G321" s="74"/>
      <c r="H321" s="70">
        <f t="shared" si="230"/>
        <v>0</v>
      </c>
      <c r="I321" s="71">
        <f t="shared" si="231"/>
        <v>0</v>
      </c>
      <c r="J321" s="71">
        <f t="shared" si="232"/>
        <v>0</v>
      </c>
      <c r="K321" s="71">
        <f t="shared" si="233"/>
        <v>0</v>
      </c>
      <c r="L321" s="70">
        <f t="shared" si="234"/>
        <v>0</v>
      </c>
      <c r="M321" s="70">
        <f t="shared" si="235"/>
        <v>0</v>
      </c>
    </row>
    <row r="322" spans="1:13">
      <c r="A322" s="87" t="s">
        <v>370</v>
      </c>
      <c r="B322" s="72" t="s">
        <v>1028</v>
      </c>
      <c r="C322" s="73" t="s">
        <v>75</v>
      </c>
      <c r="D322" s="99">
        <v>110.37</v>
      </c>
      <c r="E322" s="74"/>
      <c r="F322" s="74"/>
      <c r="G322" s="74"/>
      <c r="H322" s="70">
        <f t="shared" si="230"/>
        <v>0</v>
      </c>
      <c r="I322" s="71">
        <f t="shared" si="231"/>
        <v>0</v>
      </c>
      <c r="J322" s="71">
        <f t="shared" si="232"/>
        <v>0</v>
      </c>
      <c r="K322" s="71">
        <f t="shared" si="233"/>
        <v>0</v>
      </c>
      <c r="L322" s="70">
        <f t="shared" si="234"/>
        <v>0</v>
      </c>
      <c r="M322" s="70">
        <f t="shared" si="235"/>
        <v>0</v>
      </c>
    </row>
    <row r="323" spans="1:13" ht="36">
      <c r="A323" s="87" t="s">
        <v>371</v>
      </c>
      <c r="B323" s="72" t="s">
        <v>1029</v>
      </c>
      <c r="C323" s="73" t="s">
        <v>75</v>
      </c>
      <c r="D323" s="99">
        <v>133.88</v>
      </c>
      <c r="E323" s="74"/>
      <c r="F323" s="74"/>
      <c r="G323" s="74"/>
      <c r="H323" s="70">
        <f t="shared" si="230"/>
        <v>0</v>
      </c>
      <c r="I323" s="71">
        <f t="shared" si="231"/>
        <v>0</v>
      </c>
      <c r="J323" s="71">
        <f t="shared" si="232"/>
        <v>0</v>
      </c>
      <c r="K323" s="71">
        <f t="shared" si="233"/>
        <v>0</v>
      </c>
      <c r="L323" s="70">
        <f t="shared" si="234"/>
        <v>0</v>
      </c>
      <c r="M323" s="70">
        <f t="shared" si="235"/>
        <v>0</v>
      </c>
    </row>
    <row r="324" spans="1:13" ht="24">
      <c r="A324" s="87" t="s">
        <v>372</v>
      </c>
      <c r="B324" s="72" t="s">
        <v>1019</v>
      </c>
      <c r="C324" s="73" t="s">
        <v>75</v>
      </c>
      <c r="D324" s="99">
        <v>207.85</v>
      </c>
      <c r="E324" s="74"/>
      <c r="F324" s="74"/>
      <c r="G324" s="74"/>
      <c r="H324" s="70">
        <f t="shared" si="230"/>
        <v>0</v>
      </c>
      <c r="I324" s="71">
        <f t="shared" si="231"/>
        <v>0</v>
      </c>
      <c r="J324" s="71">
        <f t="shared" si="232"/>
        <v>0</v>
      </c>
      <c r="K324" s="71">
        <f t="shared" si="233"/>
        <v>0</v>
      </c>
      <c r="L324" s="70">
        <f t="shared" si="234"/>
        <v>0</v>
      </c>
      <c r="M324" s="70">
        <f t="shared" si="235"/>
        <v>0</v>
      </c>
    </row>
    <row r="325" spans="1:13" ht="36">
      <c r="A325" s="87" t="s">
        <v>373</v>
      </c>
      <c r="B325" s="72" t="s">
        <v>1020</v>
      </c>
      <c r="C325" s="73" t="s">
        <v>75</v>
      </c>
      <c r="D325" s="99">
        <v>25.84</v>
      </c>
      <c r="E325" s="74"/>
      <c r="F325" s="74"/>
      <c r="G325" s="74"/>
      <c r="H325" s="70">
        <f t="shared" si="230"/>
        <v>0</v>
      </c>
      <c r="I325" s="71">
        <f t="shared" si="231"/>
        <v>0</v>
      </c>
      <c r="J325" s="71">
        <f t="shared" si="232"/>
        <v>0</v>
      </c>
      <c r="K325" s="71">
        <f t="shared" si="233"/>
        <v>0</v>
      </c>
      <c r="L325" s="70">
        <f t="shared" si="234"/>
        <v>0</v>
      </c>
      <c r="M325" s="70">
        <f t="shared" si="235"/>
        <v>0</v>
      </c>
    </row>
    <row r="326" spans="1:13" ht="24">
      <c r="A326" s="87" t="s">
        <v>374</v>
      </c>
      <c r="B326" s="72" t="s">
        <v>1021</v>
      </c>
      <c r="C326" s="73" t="s">
        <v>75</v>
      </c>
      <c r="D326" s="99">
        <v>121.67</v>
      </c>
      <c r="E326" s="74"/>
      <c r="F326" s="74"/>
      <c r="G326" s="74"/>
      <c r="H326" s="70">
        <f t="shared" si="230"/>
        <v>0</v>
      </c>
      <c r="I326" s="71">
        <f t="shared" si="231"/>
        <v>0</v>
      </c>
      <c r="J326" s="71">
        <f t="shared" si="232"/>
        <v>0</v>
      </c>
      <c r="K326" s="71">
        <f t="shared" si="233"/>
        <v>0</v>
      </c>
      <c r="L326" s="70">
        <f t="shared" si="234"/>
        <v>0</v>
      </c>
      <c r="M326" s="70">
        <f t="shared" si="235"/>
        <v>0</v>
      </c>
    </row>
    <row r="327" spans="1:13" ht="36">
      <c r="A327" s="87" t="s">
        <v>375</v>
      </c>
      <c r="B327" s="72" t="s">
        <v>1030</v>
      </c>
      <c r="C327" s="73" t="s">
        <v>75</v>
      </c>
      <c r="D327" s="99">
        <v>27</v>
      </c>
      <c r="E327" s="74"/>
      <c r="F327" s="74"/>
      <c r="G327" s="74"/>
      <c r="H327" s="70">
        <f t="shared" si="230"/>
        <v>0</v>
      </c>
      <c r="I327" s="71">
        <f t="shared" si="231"/>
        <v>0</v>
      </c>
      <c r="J327" s="71">
        <f t="shared" si="232"/>
        <v>0</v>
      </c>
      <c r="K327" s="71">
        <f t="shared" si="233"/>
        <v>0</v>
      </c>
      <c r="L327" s="70">
        <f t="shared" si="234"/>
        <v>0</v>
      </c>
      <c r="M327" s="70">
        <f t="shared" si="235"/>
        <v>0</v>
      </c>
    </row>
    <row r="328" spans="1:13">
      <c r="A328" s="87" t="s">
        <v>376</v>
      </c>
      <c r="B328" s="72" t="s">
        <v>794</v>
      </c>
      <c r="C328" s="73" t="s">
        <v>75</v>
      </c>
      <c r="D328" s="99">
        <v>27</v>
      </c>
      <c r="E328" s="74"/>
      <c r="F328" s="74"/>
      <c r="G328" s="74"/>
      <c r="H328" s="70">
        <f t="shared" si="230"/>
        <v>0</v>
      </c>
      <c r="I328" s="71">
        <f t="shared" si="231"/>
        <v>0</v>
      </c>
      <c r="J328" s="71">
        <f t="shared" si="232"/>
        <v>0</v>
      </c>
      <c r="K328" s="71">
        <f t="shared" si="233"/>
        <v>0</v>
      </c>
      <c r="L328" s="70">
        <f t="shared" si="234"/>
        <v>0</v>
      </c>
      <c r="M328" s="70">
        <f t="shared" si="235"/>
        <v>0</v>
      </c>
    </row>
    <row r="329" spans="1:13" ht="24">
      <c r="A329" s="87" t="s">
        <v>377</v>
      </c>
      <c r="B329" s="72" t="s">
        <v>1031</v>
      </c>
      <c r="C329" s="73" t="s">
        <v>75</v>
      </c>
      <c r="D329" s="99">
        <v>207.99</v>
      </c>
      <c r="E329" s="74"/>
      <c r="F329" s="74"/>
      <c r="G329" s="74"/>
      <c r="H329" s="70">
        <f t="shared" si="230"/>
        <v>0</v>
      </c>
      <c r="I329" s="71">
        <f t="shared" si="231"/>
        <v>0</v>
      </c>
      <c r="J329" s="71">
        <f t="shared" si="232"/>
        <v>0</v>
      </c>
      <c r="K329" s="71">
        <f t="shared" si="233"/>
        <v>0</v>
      </c>
      <c r="L329" s="70">
        <f t="shared" si="234"/>
        <v>0</v>
      </c>
      <c r="M329" s="70">
        <f t="shared" si="235"/>
        <v>0</v>
      </c>
    </row>
    <row r="330" spans="1:13" ht="24">
      <c r="A330" s="87" t="s">
        <v>378</v>
      </c>
      <c r="B330" s="72" t="s">
        <v>1032</v>
      </c>
      <c r="C330" s="73" t="s">
        <v>75</v>
      </c>
      <c r="D330" s="99">
        <v>37</v>
      </c>
      <c r="E330" s="74"/>
      <c r="F330" s="74"/>
      <c r="G330" s="74"/>
      <c r="H330" s="70">
        <f t="shared" si="230"/>
        <v>0</v>
      </c>
      <c r="I330" s="71">
        <f t="shared" si="231"/>
        <v>0</v>
      </c>
      <c r="J330" s="71">
        <f t="shared" si="232"/>
        <v>0</v>
      </c>
      <c r="K330" s="71">
        <f t="shared" si="233"/>
        <v>0</v>
      </c>
      <c r="L330" s="70">
        <f t="shared" si="234"/>
        <v>0</v>
      </c>
      <c r="M330" s="70">
        <f t="shared" si="235"/>
        <v>0</v>
      </c>
    </row>
    <row r="331" spans="1:13">
      <c r="A331" s="87" t="s">
        <v>379</v>
      </c>
      <c r="B331" s="72" t="s">
        <v>1033</v>
      </c>
      <c r="C331" s="73" t="s">
        <v>75</v>
      </c>
      <c r="D331" s="99">
        <v>22.75</v>
      </c>
      <c r="E331" s="74"/>
      <c r="F331" s="74"/>
      <c r="G331" s="74"/>
      <c r="H331" s="70">
        <f t="shared" si="230"/>
        <v>0</v>
      </c>
      <c r="I331" s="71">
        <f t="shared" si="231"/>
        <v>0</v>
      </c>
      <c r="J331" s="71">
        <f t="shared" si="232"/>
        <v>0</v>
      </c>
      <c r="K331" s="71">
        <f t="shared" si="233"/>
        <v>0</v>
      </c>
      <c r="L331" s="70">
        <f t="shared" si="234"/>
        <v>0</v>
      </c>
      <c r="M331" s="70">
        <f t="shared" si="235"/>
        <v>0</v>
      </c>
    </row>
    <row r="332" spans="1:13" ht="36">
      <c r="A332" s="87" t="s">
        <v>380</v>
      </c>
      <c r="B332" s="72" t="s">
        <v>1029</v>
      </c>
      <c r="C332" s="73" t="s">
        <v>75</v>
      </c>
      <c r="D332" s="99">
        <v>11.12</v>
      </c>
      <c r="E332" s="74"/>
      <c r="F332" s="74"/>
      <c r="G332" s="74"/>
      <c r="H332" s="70">
        <f t="shared" si="230"/>
        <v>0</v>
      </c>
      <c r="I332" s="71">
        <f t="shared" si="231"/>
        <v>0</v>
      </c>
      <c r="J332" s="71">
        <f t="shared" si="232"/>
        <v>0</v>
      </c>
      <c r="K332" s="71">
        <f t="shared" si="233"/>
        <v>0</v>
      </c>
      <c r="L332" s="70">
        <f t="shared" si="234"/>
        <v>0</v>
      </c>
      <c r="M332" s="70">
        <f t="shared" si="235"/>
        <v>0</v>
      </c>
    </row>
    <row r="333" spans="1:13" ht="24">
      <c r="A333" s="87" t="s">
        <v>381</v>
      </c>
      <c r="B333" s="72" t="s">
        <v>1034</v>
      </c>
      <c r="C333" s="73" t="s">
        <v>78</v>
      </c>
      <c r="D333" s="99">
        <v>1</v>
      </c>
      <c r="E333" s="74"/>
      <c r="F333" s="74"/>
      <c r="G333" s="74"/>
      <c r="H333" s="70">
        <f t="shared" si="230"/>
        <v>0</v>
      </c>
      <c r="I333" s="71">
        <f t="shared" si="231"/>
        <v>0</v>
      </c>
      <c r="J333" s="71">
        <f t="shared" si="232"/>
        <v>0</v>
      </c>
      <c r="K333" s="71">
        <f t="shared" si="233"/>
        <v>0</v>
      </c>
      <c r="L333" s="70">
        <f t="shared" si="234"/>
        <v>0</v>
      </c>
      <c r="M333" s="70">
        <f t="shared" si="235"/>
        <v>0</v>
      </c>
    </row>
    <row r="334" spans="1:13" ht="36">
      <c r="A334" s="87" t="s">
        <v>382</v>
      </c>
      <c r="B334" s="72" t="s">
        <v>1022</v>
      </c>
      <c r="C334" s="73" t="s">
        <v>75</v>
      </c>
      <c r="D334" s="99">
        <v>232.92</v>
      </c>
      <c r="E334" s="74"/>
      <c r="F334" s="74"/>
      <c r="G334" s="74"/>
      <c r="H334" s="70">
        <f t="shared" si="230"/>
        <v>0</v>
      </c>
      <c r="I334" s="71">
        <f t="shared" si="231"/>
        <v>0</v>
      </c>
      <c r="J334" s="71">
        <f t="shared" si="232"/>
        <v>0</v>
      </c>
      <c r="K334" s="71">
        <f t="shared" si="233"/>
        <v>0</v>
      </c>
      <c r="L334" s="70">
        <f t="shared" si="234"/>
        <v>0</v>
      </c>
      <c r="M334" s="70">
        <f t="shared" si="235"/>
        <v>0</v>
      </c>
    </row>
    <row r="335" spans="1:13" ht="36">
      <c r="A335" s="87" t="s">
        <v>383</v>
      </c>
      <c r="B335" s="72" t="s">
        <v>1035</v>
      </c>
      <c r="C335" s="73" t="s">
        <v>79</v>
      </c>
      <c r="D335" s="99">
        <v>219.61</v>
      </c>
      <c r="E335" s="74"/>
      <c r="F335" s="74"/>
      <c r="G335" s="74"/>
      <c r="H335" s="70">
        <f t="shared" si="230"/>
        <v>0</v>
      </c>
      <c r="I335" s="71">
        <f t="shared" si="231"/>
        <v>0</v>
      </c>
      <c r="J335" s="71">
        <f t="shared" si="232"/>
        <v>0</v>
      </c>
      <c r="K335" s="71">
        <f t="shared" si="233"/>
        <v>0</v>
      </c>
      <c r="L335" s="70">
        <f t="shared" si="234"/>
        <v>0</v>
      </c>
      <c r="M335" s="70">
        <f t="shared" si="235"/>
        <v>0</v>
      </c>
    </row>
    <row r="336" spans="1:13" ht="48">
      <c r="A336" s="87" t="s">
        <v>384</v>
      </c>
      <c r="B336" s="72" t="s">
        <v>1036</v>
      </c>
      <c r="C336" s="73" t="s">
        <v>79</v>
      </c>
      <c r="D336" s="99">
        <v>29.48</v>
      </c>
      <c r="E336" s="74"/>
      <c r="F336" s="74"/>
      <c r="G336" s="74"/>
      <c r="H336" s="70">
        <f t="shared" ref="H336:H338" si="236">SUM(E336:G336)</f>
        <v>0</v>
      </c>
      <c r="I336" s="71">
        <f>D336*E336</f>
        <v>0</v>
      </c>
      <c r="J336" s="71">
        <f>D336*F336</f>
        <v>0</v>
      </c>
      <c r="K336" s="71">
        <f>D336*G336</f>
        <v>0</v>
      </c>
      <c r="L336" s="70">
        <f t="shared" ref="L336:L338" si="237">SUM(I336:K336)</f>
        <v>0</v>
      </c>
      <c r="M336" s="70">
        <f t="shared" si="235"/>
        <v>0</v>
      </c>
    </row>
    <row r="337" spans="1:71" ht="24">
      <c r="A337" s="87" t="s">
        <v>385</v>
      </c>
      <c r="B337" s="72" t="s">
        <v>1037</v>
      </c>
      <c r="C337" s="73" t="s">
        <v>75</v>
      </c>
      <c r="D337" s="99">
        <v>157.46</v>
      </c>
      <c r="E337" s="74"/>
      <c r="F337" s="74"/>
      <c r="G337" s="74"/>
      <c r="H337" s="70">
        <f t="shared" si="236"/>
        <v>0</v>
      </c>
      <c r="I337" s="71">
        <f>D337*E337</f>
        <v>0</v>
      </c>
      <c r="J337" s="71">
        <f>D337*F337</f>
        <v>0</v>
      </c>
      <c r="K337" s="71">
        <f>D337*G337</f>
        <v>0</v>
      </c>
      <c r="L337" s="70">
        <f t="shared" si="237"/>
        <v>0</v>
      </c>
      <c r="M337" s="70">
        <f t="shared" si="235"/>
        <v>0</v>
      </c>
    </row>
    <row r="338" spans="1:71" ht="60">
      <c r="A338" s="87" t="s">
        <v>386</v>
      </c>
      <c r="B338" s="72" t="s">
        <v>1038</v>
      </c>
      <c r="C338" s="73" t="s">
        <v>79</v>
      </c>
      <c r="D338" s="99">
        <v>44.18</v>
      </c>
      <c r="E338" s="74"/>
      <c r="F338" s="74"/>
      <c r="G338" s="74"/>
      <c r="H338" s="70">
        <f t="shared" si="236"/>
        <v>0</v>
      </c>
      <c r="I338" s="71">
        <f>D338*E338</f>
        <v>0</v>
      </c>
      <c r="J338" s="71">
        <f>D338*F338</f>
        <v>0</v>
      </c>
      <c r="K338" s="71">
        <f>D338*G338</f>
        <v>0</v>
      </c>
      <c r="L338" s="70">
        <f t="shared" si="237"/>
        <v>0</v>
      </c>
      <c r="M338" s="70">
        <f t="shared" si="235"/>
        <v>0</v>
      </c>
    </row>
    <row r="339" spans="1:71" ht="48">
      <c r="A339" s="87" t="s">
        <v>387</v>
      </c>
      <c r="B339" s="72" t="s">
        <v>1039</v>
      </c>
      <c r="C339" s="73" t="s">
        <v>75</v>
      </c>
      <c r="D339" s="99">
        <v>35.54</v>
      </c>
      <c r="E339" s="74"/>
      <c r="F339" s="74"/>
      <c r="G339" s="74"/>
      <c r="H339" s="70">
        <f t="shared" ref="H339:H340" si="238">SUM(E339:G339)</f>
        <v>0</v>
      </c>
      <c r="I339" s="71">
        <f>D339*E339</f>
        <v>0</v>
      </c>
      <c r="J339" s="71">
        <f>D339*F339</f>
        <v>0</v>
      </c>
      <c r="K339" s="71">
        <f>D339*G339</f>
        <v>0</v>
      </c>
      <c r="L339" s="70">
        <f t="shared" ref="L339:L340" si="239">SUM(I339:K339)</f>
        <v>0</v>
      </c>
      <c r="M339" s="70">
        <f t="shared" si="235"/>
        <v>0</v>
      </c>
      <c r="BA339"/>
      <c r="BB339"/>
      <c r="BC339"/>
      <c r="BD339"/>
      <c r="BE339"/>
      <c r="BF339"/>
      <c r="BG339"/>
      <c r="BH339"/>
      <c r="BI339"/>
      <c r="BJ339"/>
      <c r="BK339"/>
      <c r="BL339"/>
      <c r="BM339"/>
      <c r="BN339"/>
      <c r="BO339"/>
      <c r="BP339"/>
      <c r="BQ339"/>
      <c r="BR339"/>
      <c r="BS339"/>
    </row>
    <row r="340" spans="1:71">
      <c r="A340" s="87" t="s">
        <v>388</v>
      </c>
      <c r="B340" s="72" t="s">
        <v>795</v>
      </c>
      <c r="C340" s="73" t="s">
        <v>75</v>
      </c>
      <c r="D340" s="99">
        <v>4.5599999999999996</v>
      </c>
      <c r="E340" s="74"/>
      <c r="F340" s="74"/>
      <c r="G340" s="74"/>
      <c r="H340" s="70">
        <f t="shared" si="238"/>
        <v>0</v>
      </c>
      <c r="I340" s="71">
        <f>D340*E340</f>
        <v>0</v>
      </c>
      <c r="J340" s="71">
        <f>D340*F340</f>
        <v>0</v>
      </c>
      <c r="K340" s="71">
        <f>D340*G340</f>
        <v>0</v>
      </c>
      <c r="L340" s="70">
        <f t="shared" si="239"/>
        <v>0</v>
      </c>
      <c r="M340" s="70">
        <f t="shared" si="235"/>
        <v>0</v>
      </c>
    </row>
    <row r="341" spans="1:71" ht="21.95" customHeight="1">
      <c r="A341" s="87" t="s">
        <v>1040</v>
      </c>
      <c r="B341" s="100"/>
      <c r="C341" s="101"/>
      <c r="D341" s="99"/>
      <c r="E341" s="74"/>
      <c r="F341" s="74"/>
      <c r="G341" s="74"/>
      <c r="H341" s="70">
        <f t="shared" ref="H341:H344" si="240">SUM(E341:G341)</f>
        <v>0</v>
      </c>
      <c r="I341" s="71">
        <f t="shared" ref="I341:I344" si="241">D341*E341</f>
        <v>0</v>
      </c>
      <c r="J341" s="71">
        <f t="shared" ref="J341:J344" si="242">D341*F341</f>
        <v>0</v>
      </c>
      <c r="K341" s="71">
        <f t="shared" ref="K341:K344" si="243">D341*G341</f>
        <v>0</v>
      </c>
      <c r="L341" s="70">
        <f t="shared" ref="L341:L344" si="244">SUM(I341:K341)</f>
        <v>0</v>
      </c>
      <c r="M341" s="70">
        <f t="shared" ref="M341:M344" si="245">ROUND((L341*$J$6)+L341,2)</f>
        <v>0</v>
      </c>
    </row>
    <row r="342" spans="1:71" ht="21.6" customHeight="1">
      <c r="A342" s="87" t="s">
        <v>1041</v>
      </c>
      <c r="B342" s="100"/>
      <c r="C342" s="101"/>
      <c r="D342" s="99"/>
      <c r="E342" s="74"/>
      <c r="F342" s="74"/>
      <c r="G342" s="74"/>
      <c r="H342" s="70">
        <f t="shared" si="240"/>
        <v>0</v>
      </c>
      <c r="I342" s="71">
        <f t="shared" si="241"/>
        <v>0</v>
      </c>
      <c r="J342" s="71">
        <f t="shared" si="242"/>
        <v>0</v>
      </c>
      <c r="K342" s="71">
        <f t="shared" si="243"/>
        <v>0</v>
      </c>
      <c r="L342" s="70">
        <f t="shared" si="244"/>
        <v>0</v>
      </c>
      <c r="M342" s="70">
        <f t="shared" si="245"/>
        <v>0</v>
      </c>
    </row>
    <row r="343" spans="1:71" ht="20.45" customHeight="1">
      <c r="A343" s="87" t="s">
        <v>1042</v>
      </c>
      <c r="B343" s="100"/>
      <c r="C343" s="101"/>
      <c r="D343" s="99"/>
      <c r="E343" s="74"/>
      <c r="F343" s="74"/>
      <c r="G343" s="74"/>
      <c r="H343" s="70">
        <f t="shared" si="240"/>
        <v>0</v>
      </c>
      <c r="I343" s="71">
        <f t="shared" si="241"/>
        <v>0</v>
      </c>
      <c r="J343" s="71">
        <f t="shared" si="242"/>
        <v>0</v>
      </c>
      <c r="K343" s="71">
        <f t="shared" si="243"/>
        <v>0</v>
      </c>
      <c r="L343" s="70">
        <f t="shared" si="244"/>
        <v>0</v>
      </c>
      <c r="M343" s="70">
        <f t="shared" si="245"/>
        <v>0</v>
      </c>
    </row>
    <row r="344" spans="1:71" ht="21.95" customHeight="1">
      <c r="A344" s="87" t="s">
        <v>1043</v>
      </c>
      <c r="B344" s="100"/>
      <c r="C344" s="101"/>
      <c r="D344" s="99"/>
      <c r="E344" s="74"/>
      <c r="F344" s="74"/>
      <c r="G344" s="74"/>
      <c r="H344" s="70">
        <f t="shared" si="240"/>
        <v>0</v>
      </c>
      <c r="I344" s="71">
        <f t="shared" si="241"/>
        <v>0</v>
      </c>
      <c r="J344" s="71">
        <f t="shared" si="242"/>
        <v>0</v>
      </c>
      <c r="K344" s="71">
        <f t="shared" si="243"/>
        <v>0</v>
      </c>
      <c r="L344" s="70">
        <f t="shared" si="244"/>
        <v>0</v>
      </c>
      <c r="M344" s="70">
        <f t="shared" si="245"/>
        <v>0</v>
      </c>
    </row>
    <row r="345" spans="1:71">
      <c r="A345" s="84" t="s">
        <v>131</v>
      </c>
      <c r="B345" s="75" t="s">
        <v>389</v>
      </c>
      <c r="C345" s="75"/>
      <c r="D345" s="75"/>
      <c r="E345" s="75"/>
      <c r="F345" s="75"/>
      <c r="G345" s="75"/>
      <c r="H345" s="75"/>
      <c r="I345" s="75"/>
      <c r="J345" s="75"/>
      <c r="K345" s="28"/>
      <c r="L345" s="29">
        <f>SUM(L346:L352)</f>
        <v>0</v>
      </c>
      <c r="M345" s="29">
        <f>SUM(M346:M352)</f>
        <v>0</v>
      </c>
    </row>
    <row r="346" spans="1:71">
      <c r="A346" s="87" t="s">
        <v>70</v>
      </c>
      <c r="B346" s="72" t="s">
        <v>796</v>
      </c>
      <c r="C346" s="73" t="s">
        <v>75</v>
      </c>
      <c r="D346" s="99">
        <v>128.13</v>
      </c>
      <c r="E346" s="74"/>
      <c r="F346" s="74"/>
      <c r="G346" s="74"/>
      <c r="H346" s="70">
        <f>SUM(E346:G346)</f>
        <v>0</v>
      </c>
      <c r="I346" s="71">
        <f>D346*E346</f>
        <v>0</v>
      </c>
      <c r="J346" s="71">
        <f>D346*F346</f>
        <v>0</v>
      </c>
      <c r="K346" s="71">
        <f>D346*G346</f>
        <v>0</v>
      </c>
      <c r="L346" s="70">
        <f>SUM(I346:K346)</f>
        <v>0</v>
      </c>
      <c r="M346" s="70">
        <f>ROUND((L346*$J$6)+L346,2)</f>
        <v>0</v>
      </c>
    </row>
    <row r="347" spans="1:71">
      <c r="A347" s="87" t="s">
        <v>101</v>
      </c>
      <c r="B347" s="72" t="s">
        <v>1044</v>
      </c>
      <c r="C347" s="73" t="s">
        <v>75</v>
      </c>
      <c r="D347" s="99">
        <v>419.39</v>
      </c>
      <c r="E347" s="74"/>
      <c r="F347" s="74"/>
      <c r="G347" s="74"/>
      <c r="H347" s="70">
        <f t="shared" ref="H347:H349" si="246">SUM(E347:G347)</f>
        <v>0</v>
      </c>
      <c r="I347" s="71">
        <f t="shared" ref="I347:I349" si="247">D347*E347</f>
        <v>0</v>
      </c>
      <c r="J347" s="71">
        <f t="shared" ref="J347:J349" si="248">D347*F347</f>
        <v>0</v>
      </c>
      <c r="K347" s="71">
        <f t="shared" ref="K347:K349" si="249">D347*G347</f>
        <v>0</v>
      </c>
      <c r="L347" s="70">
        <f t="shared" ref="L347:L349" si="250">SUM(I347:K347)</f>
        <v>0</v>
      </c>
      <c r="M347" s="70">
        <f t="shared" ref="M347:M349" si="251">ROUND((L347*$J$6)+L347,2)</f>
        <v>0</v>
      </c>
    </row>
    <row r="348" spans="1:71" ht="24">
      <c r="A348" s="87" t="s">
        <v>102</v>
      </c>
      <c r="B348" s="72" t="s">
        <v>1045</v>
      </c>
      <c r="C348" s="73" t="s">
        <v>75</v>
      </c>
      <c r="D348" s="99">
        <v>96.99</v>
      </c>
      <c r="E348" s="74"/>
      <c r="F348" s="74"/>
      <c r="G348" s="74"/>
      <c r="H348" s="70">
        <f t="shared" si="246"/>
        <v>0</v>
      </c>
      <c r="I348" s="71">
        <f t="shared" si="247"/>
        <v>0</v>
      </c>
      <c r="J348" s="71">
        <f t="shared" si="248"/>
        <v>0</v>
      </c>
      <c r="K348" s="71">
        <f t="shared" si="249"/>
        <v>0</v>
      </c>
      <c r="L348" s="70">
        <f t="shared" si="250"/>
        <v>0</v>
      </c>
      <c r="M348" s="70">
        <f t="shared" si="251"/>
        <v>0</v>
      </c>
    </row>
    <row r="349" spans="1:71">
      <c r="A349" s="87" t="s">
        <v>132</v>
      </c>
      <c r="B349" s="72" t="s">
        <v>1046</v>
      </c>
      <c r="C349" s="73" t="s">
        <v>75</v>
      </c>
      <c r="D349" s="99">
        <v>516.38</v>
      </c>
      <c r="E349" s="74"/>
      <c r="F349" s="74"/>
      <c r="G349" s="74"/>
      <c r="H349" s="70">
        <f t="shared" si="246"/>
        <v>0</v>
      </c>
      <c r="I349" s="71">
        <f t="shared" si="247"/>
        <v>0</v>
      </c>
      <c r="J349" s="71">
        <f t="shared" si="248"/>
        <v>0</v>
      </c>
      <c r="K349" s="71">
        <f t="shared" si="249"/>
        <v>0</v>
      </c>
      <c r="L349" s="70">
        <f t="shared" si="250"/>
        <v>0</v>
      </c>
      <c r="M349" s="70">
        <f t="shared" si="251"/>
        <v>0</v>
      </c>
    </row>
    <row r="350" spans="1:71" ht="24">
      <c r="A350" s="87" t="s">
        <v>133</v>
      </c>
      <c r="B350" s="72" t="s">
        <v>1047</v>
      </c>
      <c r="C350" s="73" t="s">
        <v>75</v>
      </c>
      <c r="D350" s="99">
        <v>516.38</v>
      </c>
      <c r="E350" s="74"/>
      <c r="F350" s="74"/>
      <c r="G350" s="74"/>
      <c r="H350" s="70">
        <f t="shared" ref="H350" si="252">SUM(E350:G350)</f>
        <v>0</v>
      </c>
      <c r="I350" s="71">
        <f>D350*E350</f>
        <v>0</v>
      </c>
      <c r="J350" s="71">
        <f>D350*F350</f>
        <v>0</v>
      </c>
      <c r="K350" s="71">
        <f>D350*G350</f>
        <v>0</v>
      </c>
      <c r="L350" s="70">
        <f t="shared" ref="L350" si="253">SUM(I350:K350)</f>
        <v>0</v>
      </c>
      <c r="M350" s="70">
        <f t="shared" ref="M350" si="254">ROUND((L350*$J$6)+L350,2)</f>
        <v>0</v>
      </c>
    </row>
    <row r="351" spans="1:71" ht="27.95" customHeight="1">
      <c r="A351" s="87" t="s">
        <v>1048</v>
      </c>
      <c r="B351" s="100"/>
      <c r="C351" s="101"/>
      <c r="D351" s="99"/>
      <c r="E351" s="74"/>
      <c r="F351" s="74"/>
      <c r="G351" s="74"/>
      <c r="H351" s="70">
        <f t="shared" ref="H351:H352" si="255">SUM(E351:G351)</f>
        <v>0</v>
      </c>
      <c r="I351" s="71">
        <f t="shared" ref="I351:I352" si="256">D351*E351</f>
        <v>0</v>
      </c>
      <c r="J351" s="71">
        <f t="shared" ref="J351:J352" si="257">D351*F351</f>
        <v>0</v>
      </c>
      <c r="K351" s="71">
        <f t="shared" ref="K351:K352" si="258">D351*G351</f>
        <v>0</v>
      </c>
      <c r="L351" s="70">
        <f t="shared" ref="L351:L352" si="259">SUM(I351:K351)</f>
        <v>0</v>
      </c>
      <c r="M351" s="70">
        <f t="shared" ref="M351:M352" si="260">ROUND((L351*$J$6)+L351,2)</f>
        <v>0</v>
      </c>
    </row>
    <row r="352" spans="1:71" ht="26.45" customHeight="1">
      <c r="A352" s="87" t="s">
        <v>1049</v>
      </c>
      <c r="B352" s="100"/>
      <c r="C352" s="101"/>
      <c r="D352" s="99"/>
      <c r="E352" s="74"/>
      <c r="F352" s="74"/>
      <c r="G352" s="74"/>
      <c r="H352" s="70">
        <f t="shared" si="255"/>
        <v>0</v>
      </c>
      <c r="I352" s="71">
        <f t="shared" si="256"/>
        <v>0</v>
      </c>
      <c r="J352" s="71">
        <f t="shared" si="257"/>
        <v>0</v>
      </c>
      <c r="K352" s="71">
        <f t="shared" si="258"/>
        <v>0</v>
      </c>
      <c r="L352" s="70">
        <f t="shared" si="259"/>
        <v>0</v>
      </c>
      <c r="M352" s="70">
        <f t="shared" si="260"/>
        <v>0</v>
      </c>
    </row>
    <row r="353" spans="1:13">
      <c r="A353" s="84" t="s">
        <v>390</v>
      </c>
      <c r="B353" s="75" t="s">
        <v>391</v>
      </c>
      <c r="C353" s="75"/>
      <c r="D353" s="75"/>
      <c r="E353" s="75"/>
      <c r="F353" s="75"/>
      <c r="G353" s="75"/>
      <c r="H353" s="75"/>
      <c r="I353" s="75"/>
      <c r="J353" s="75"/>
      <c r="K353" s="28"/>
      <c r="L353" s="29">
        <f>SUM(L354:L369)</f>
        <v>0</v>
      </c>
      <c r="M353" s="29">
        <f>SUM(M354:M369)</f>
        <v>0</v>
      </c>
    </row>
    <row r="354" spans="1:13" ht="36">
      <c r="A354" s="87" t="s">
        <v>81</v>
      </c>
      <c r="B354" s="72" t="s">
        <v>1050</v>
      </c>
      <c r="C354" s="73" t="s">
        <v>75</v>
      </c>
      <c r="D354" s="99">
        <v>115.12</v>
      </c>
      <c r="E354" s="74"/>
      <c r="F354" s="74"/>
      <c r="G354" s="74"/>
      <c r="H354" s="70">
        <f>SUM(E354:G354)</f>
        <v>0</v>
      </c>
      <c r="I354" s="71">
        <f>D354*E354</f>
        <v>0</v>
      </c>
      <c r="J354" s="71">
        <f>D354*F354</f>
        <v>0</v>
      </c>
      <c r="K354" s="71">
        <f>D354*G354</f>
        <v>0</v>
      </c>
      <c r="L354" s="70">
        <f>SUM(I354:K354)</f>
        <v>0</v>
      </c>
      <c r="M354" s="70">
        <f>ROUND((L354*$J$6)+L354,2)</f>
        <v>0</v>
      </c>
    </row>
    <row r="355" spans="1:13" ht="36">
      <c r="A355" s="87" t="s">
        <v>87</v>
      </c>
      <c r="B355" s="72" t="s">
        <v>1051</v>
      </c>
      <c r="C355" s="73" t="s">
        <v>75</v>
      </c>
      <c r="D355" s="99">
        <v>55.16</v>
      </c>
      <c r="E355" s="74"/>
      <c r="F355" s="74"/>
      <c r="G355" s="74"/>
      <c r="H355" s="70">
        <f t="shared" ref="H355:H360" si="261">SUM(E355:G355)</f>
        <v>0</v>
      </c>
      <c r="I355" s="71">
        <f t="shared" ref="I355:I360" si="262">D355*E355</f>
        <v>0</v>
      </c>
      <c r="J355" s="71">
        <f t="shared" ref="J355:J360" si="263">D355*F355</f>
        <v>0</v>
      </c>
      <c r="K355" s="71">
        <f t="shared" ref="K355:K360" si="264">D355*G355</f>
        <v>0</v>
      </c>
      <c r="L355" s="70">
        <f t="shared" ref="L355:L360" si="265">SUM(I355:K355)</f>
        <v>0</v>
      </c>
      <c r="M355" s="70">
        <f t="shared" ref="M355:M361" si="266">ROUND((L355*$J$6)+L355,2)</f>
        <v>0</v>
      </c>
    </row>
    <row r="356" spans="1:13" ht="48">
      <c r="A356" s="87" t="s">
        <v>103</v>
      </c>
      <c r="B356" s="72" t="s">
        <v>1052</v>
      </c>
      <c r="C356" s="73" t="s">
        <v>75</v>
      </c>
      <c r="D356" s="99">
        <v>63.66</v>
      </c>
      <c r="E356" s="74"/>
      <c r="F356" s="74"/>
      <c r="G356" s="74"/>
      <c r="H356" s="70">
        <f t="shared" si="261"/>
        <v>0</v>
      </c>
      <c r="I356" s="71">
        <f t="shared" si="262"/>
        <v>0</v>
      </c>
      <c r="J356" s="71">
        <f t="shared" si="263"/>
        <v>0</v>
      </c>
      <c r="K356" s="71">
        <f t="shared" si="264"/>
        <v>0</v>
      </c>
      <c r="L356" s="70">
        <f t="shared" si="265"/>
        <v>0</v>
      </c>
      <c r="M356" s="70">
        <f t="shared" si="266"/>
        <v>0</v>
      </c>
    </row>
    <row r="357" spans="1:13" ht="48">
      <c r="A357" s="87" t="s">
        <v>104</v>
      </c>
      <c r="B357" s="72" t="s">
        <v>1053</v>
      </c>
      <c r="C357" s="73" t="s">
        <v>75</v>
      </c>
      <c r="D357" s="99">
        <v>83.41</v>
      </c>
      <c r="E357" s="74"/>
      <c r="F357" s="74"/>
      <c r="G357" s="74"/>
      <c r="H357" s="70">
        <f t="shared" si="261"/>
        <v>0</v>
      </c>
      <c r="I357" s="71">
        <f t="shared" si="262"/>
        <v>0</v>
      </c>
      <c r="J357" s="71">
        <f t="shared" si="263"/>
        <v>0</v>
      </c>
      <c r="K357" s="71">
        <f t="shared" si="264"/>
        <v>0</v>
      </c>
      <c r="L357" s="70">
        <f t="shared" si="265"/>
        <v>0</v>
      </c>
      <c r="M357" s="70">
        <f t="shared" si="266"/>
        <v>0</v>
      </c>
    </row>
    <row r="358" spans="1:13" ht="36">
      <c r="A358" s="87" t="s">
        <v>105</v>
      </c>
      <c r="B358" s="72" t="s">
        <v>1054</v>
      </c>
      <c r="C358" s="73" t="s">
        <v>75</v>
      </c>
      <c r="D358" s="99">
        <v>41.34</v>
      </c>
      <c r="E358" s="74"/>
      <c r="F358" s="74"/>
      <c r="G358" s="74"/>
      <c r="H358" s="70">
        <f t="shared" si="261"/>
        <v>0</v>
      </c>
      <c r="I358" s="71">
        <f t="shared" si="262"/>
        <v>0</v>
      </c>
      <c r="J358" s="71">
        <f t="shared" si="263"/>
        <v>0</v>
      </c>
      <c r="K358" s="71">
        <f t="shared" si="264"/>
        <v>0</v>
      </c>
      <c r="L358" s="70">
        <f t="shared" si="265"/>
        <v>0</v>
      </c>
      <c r="M358" s="70">
        <f t="shared" si="266"/>
        <v>0</v>
      </c>
    </row>
    <row r="359" spans="1:13" ht="36">
      <c r="A359" s="87" t="s">
        <v>135</v>
      </c>
      <c r="B359" s="72" t="s">
        <v>1055</v>
      </c>
      <c r="C359" s="73" t="s">
        <v>75</v>
      </c>
      <c r="D359" s="99">
        <v>45.7</v>
      </c>
      <c r="E359" s="74"/>
      <c r="F359" s="74"/>
      <c r="G359" s="74"/>
      <c r="H359" s="70">
        <f t="shared" si="261"/>
        <v>0</v>
      </c>
      <c r="I359" s="71">
        <f t="shared" si="262"/>
        <v>0</v>
      </c>
      <c r="J359" s="71">
        <f t="shared" si="263"/>
        <v>0</v>
      </c>
      <c r="K359" s="71">
        <f t="shared" si="264"/>
        <v>0</v>
      </c>
      <c r="L359" s="70">
        <f t="shared" si="265"/>
        <v>0</v>
      </c>
      <c r="M359" s="70">
        <f t="shared" si="266"/>
        <v>0</v>
      </c>
    </row>
    <row r="360" spans="1:13" ht="24">
      <c r="A360" s="87" t="s">
        <v>136</v>
      </c>
      <c r="B360" s="72" t="s">
        <v>797</v>
      </c>
      <c r="C360" s="73" t="s">
        <v>75</v>
      </c>
      <c r="D360" s="99">
        <v>579.65</v>
      </c>
      <c r="E360" s="74"/>
      <c r="F360" s="74"/>
      <c r="G360" s="74"/>
      <c r="H360" s="70">
        <f t="shared" si="261"/>
        <v>0</v>
      </c>
      <c r="I360" s="71">
        <f t="shared" si="262"/>
        <v>0</v>
      </c>
      <c r="J360" s="71">
        <f t="shared" si="263"/>
        <v>0</v>
      </c>
      <c r="K360" s="71">
        <f t="shared" si="264"/>
        <v>0</v>
      </c>
      <c r="L360" s="70">
        <f t="shared" si="265"/>
        <v>0</v>
      </c>
      <c r="M360" s="70">
        <f t="shared" si="266"/>
        <v>0</v>
      </c>
    </row>
    <row r="361" spans="1:13" ht="36">
      <c r="A361" s="87" t="s">
        <v>137</v>
      </c>
      <c r="B361" s="72" t="s">
        <v>1056</v>
      </c>
      <c r="C361" s="73" t="s">
        <v>75</v>
      </c>
      <c r="D361" s="99">
        <v>366.33</v>
      </c>
      <c r="E361" s="74"/>
      <c r="F361" s="74"/>
      <c r="G361" s="74"/>
      <c r="H361" s="70">
        <f t="shared" ref="H361:H363" si="267">SUM(E361:G361)</f>
        <v>0</v>
      </c>
      <c r="I361" s="71">
        <f t="shared" ref="I361:I363" si="268">D361*E361</f>
        <v>0</v>
      </c>
      <c r="J361" s="71">
        <f t="shared" ref="J361:J363" si="269">D361*F361</f>
        <v>0</v>
      </c>
      <c r="K361" s="71">
        <f t="shared" ref="K361:K363" si="270">D361*G361</f>
        <v>0</v>
      </c>
      <c r="L361" s="70">
        <f t="shared" ref="L361:L363" si="271">SUM(I361:K361)</f>
        <v>0</v>
      </c>
      <c r="M361" s="70">
        <f t="shared" si="266"/>
        <v>0</v>
      </c>
    </row>
    <row r="362" spans="1:13" ht="36">
      <c r="A362" s="87" t="s">
        <v>138</v>
      </c>
      <c r="B362" s="72" t="s">
        <v>1057</v>
      </c>
      <c r="C362" s="73" t="s">
        <v>75</v>
      </c>
      <c r="D362" s="99">
        <v>64.28</v>
      </c>
      <c r="E362" s="74"/>
      <c r="F362" s="74"/>
      <c r="G362" s="74"/>
      <c r="H362" s="70">
        <f t="shared" si="267"/>
        <v>0</v>
      </c>
      <c r="I362" s="71">
        <f t="shared" si="268"/>
        <v>0</v>
      </c>
      <c r="J362" s="71">
        <f t="shared" si="269"/>
        <v>0</v>
      </c>
      <c r="K362" s="71">
        <f t="shared" si="270"/>
        <v>0</v>
      </c>
      <c r="L362" s="70">
        <f t="shared" si="271"/>
        <v>0</v>
      </c>
      <c r="M362" s="70">
        <f t="shared" ref="M362:M365" si="272">ROUND((L362*$J$6)+L362,2)</f>
        <v>0</v>
      </c>
    </row>
    <row r="363" spans="1:13" ht="36">
      <c r="A363" s="87" t="s">
        <v>153</v>
      </c>
      <c r="B363" s="72" t="s">
        <v>798</v>
      </c>
      <c r="C363" s="73" t="s">
        <v>78</v>
      </c>
      <c r="D363" s="99">
        <v>1</v>
      </c>
      <c r="E363" s="74"/>
      <c r="F363" s="74"/>
      <c r="G363" s="74"/>
      <c r="H363" s="70">
        <f t="shared" si="267"/>
        <v>0</v>
      </c>
      <c r="I363" s="71">
        <f t="shared" si="268"/>
        <v>0</v>
      </c>
      <c r="J363" s="71">
        <f t="shared" si="269"/>
        <v>0</v>
      </c>
      <c r="K363" s="71">
        <f t="shared" si="270"/>
        <v>0</v>
      </c>
      <c r="L363" s="70">
        <f t="shared" si="271"/>
        <v>0</v>
      </c>
      <c r="M363" s="70">
        <f t="shared" si="272"/>
        <v>0</v>
      </c>
    </row>
    <row r="364" spans="1:13" ht="48">
      <c r="A364" s="87" t="s">
        <v>139</v>
      </c>
      <c r="B364" s="72" t="s">
        <v>1058</v>
      </c>
      <c r="C364" s="73" t="s">
        <v>75</v>
      </c>
      <c r="D364" s="99">
        <v>9.33</v>
      </c>
      <c r="E364" s="74"/>
      <c r="F364" s="74"/>
      <c r="G364" s="74"/>
      <c r="H364" s="70">
        <f t="shared" ref="H364:H365" si="273">SUM(E364:G364)</f>
        <v>0</v>
      </c>
      <c r="I364" s="71">
        <f>D364*E364</f>
        <v>0</v>
      </c>
      <c r="J364" s="71">
        <f>D364*F364</f>
        <v>0</v>
      </c>
      <c r="K364" s="71">
        <f>D364*G364</f>
        <v>0</v>
      </c>
      <c r="L364" s="70">
        <f t="shared" ref="L364:L365" si="274">SUM(I364:K364)</f>
        <v>0</v>
      </c>
      <c r="M364" s="70">
        <f t="shared" si="272"/>
        <v>0</v>
      </c>
    </row>
    <row r="365" spans="1:13" ht="36">
      <c r="A365" s="87" t="s">
        <v>140</v>
      </c>
      <c r="B365" s="72" t="s">
        <v>1059</v>
      </c>
      <c r="C365" s="73" t="s">
        <v>75</v>
      </c>
      <c r="D365" s="99">
        <v>46.97</v>
      </c>
      <c r="E365" s="74"/>
      <c r="F365" s="74"/>
      <c r="G365" s="74"/>
      <c r="H365" s="70">
        <f t="shared" si="273"/>
        <v>0</v>
      </c>
      <c r="I365" s="71">
        <f>D365*E365</f>
        <v>0</v>
      </c>
      <c r="J365" s="71">
        <f>D365*F365</f>
        <v>0</v>
      </c>
      <c r="K365" s="71">
        <f>D365*G365</f>
        <v>0</v>
      </c>
      <c r="L365" s="70">
        <f t="shared" si="274"/>
        <v>0</v>
      </c>
      <c r="M365" s="70">
        <f t="shared" si="272"/>
        <v>0</v>
      </c>
    </row>
    <row r="366" spans="1:13" ht="23.45" customHeight="1">
      <c r="A366" s="87" t="s">
        <v>1060</v>
      </c>
      <c r="B366" s="100"/>
      <c r="C366" s="101"/>
      <c r="D366" s="99"/>
      <c r="E366" s="74"/>
      <c r="F366" s="74"/>
      <c r="G366" s="74"/>
      <c r="H366" s="70">
        <f t="shared" ref="H366:H369" si="275">SUM(E366:G366)</f>
        <v>0</v>
      </c>
      <c r="I366" s="71">
        <f t="shared" ref="I366:I369" si="276">D366*E366</f>
        <v>0</v>
      </c>
      <c r="J366" s="71">
        <f t="shared" ref="J366:J369" si="277">D366*F366</f>
        <v>0</v>
      </c>
      <c r="K366" s="71">
        <f t="shared" ref="K366:K369" si="278">D366*G366</f>
        <v>0</v>
      </c>
      <c r="L366" s="70">
        <f t="shared" ref="L366:L369" si="279">SUM(I366:K366)</f>
        <v>0</v>
      </c>
      <c r="M366" s="70">
        <f t="shared" ref="M366:M369" si="280">ROUND((L366*$J$6)+L366,2)</f>
        <v>0</v>
      </c>
    </row>
    <row r="367" spans="1:13" ht="24.6" customHeight="1">
      <c r="A367" s="87" t="s">
        <v>1061</v>
      </c>
      <c r="B367" s="100"/>
      <c r="C367" s="101"/>
      <c r="D367" s="99"/>
      <c r="E367" s="74"/>
      <c r="F367" s="74"/>
      <c r="G367" s="74"/>
      <c r="H367" s="70">
        <f t="shared" si="275"/>
        <v>0</v>
      </c>
      <c r="I367" s="71">
        <f t="shared" si="276"/>
        <v>0</v>
      </c>
      <c r="J367" s="71">
        <f t="shared" si="277"/>
        <v>0</v>
      </c>
      <c r="K367" s="71">
        <f t="shared" si="278"/>
        <v>0</v>
      </c>
      <c r="L367" s="70">
        <f t="shared" si="279"/>
        <v>0</v>
      </c>
      <c r="M367" s="70">
        <f t="shared" si="280"/>
        <v>0</v>
      </c>
    </row>
    <row r="368" spans="1:13" ht="26.45" customHeight="1">
      <c r="A368" s="87" t="s">
        <v>1062</v>
      </c>
      <c r="B368" s="100"/>
      <c r="C368" s="101"/>
      <c r="D368" s="99"/>
      <c r="E368" s="74"/>
      <c r="F368" s="74"/>
      <c r="G368" s="74"/>
      <c r="H368" s="70">
        <f t="shared" si="275"/>
        <v>0</v>
      </c>
      <c r="I368" s="71">
        <f t="shared" si="276"/>
        <v>0</v>
      </c>
      <c r="J368" s="71">
        <f t="shared" si="277"/>
        <v>0</v>
      </c>
      <c r="K368" s="71">
        <f t="shared" si="278"/>
        <v>0</v>
      </c>
      <c r="L368" s="70">
        <f t="shared" si="279"/>
        <v>0</v>
      </c>
      <c r="M368" s="70">
        <f t="shared" si="280"/>
        <v>0</v>
      </c>
    </row>
    <row r="369" spans="1:13" ht="23.1" customHeight="1">
      <c r="A369" s="87" t="s">
        <v>1063</v>
      </c>
      <c r="B369" s="100"/>
      <c r="C369" s="101"/>
      <c r="D369" s="99"/>
      <c r="E369" s="74"/>
      <c r="F369" s="74"/>
      <c r="G369" s="74"/>
      <c r="H369" s="70">
        <f t="shared" si="275"/>
        <v>0</v>
      </c>
      <c r="I369" s="71">
        <f t="shared" si="276"/>
        <v>0</v>
      </c>
      <c r="J369" s="71">
        <f t="shared" si="277"/>
        <v>0</v>
      </c>
      <c r="K369" s="71">
        <f t="shared" si="278"/>
        <v>0</v>
      </c>
      <c r="L369" s="70">
        <f t="shared" si="279"/>
        <v>0</v>
      </c>
      <c r="M369" s="70">
        <f t="shared" si="280"/>
        <v>0</v>
      </c>
    </row>
    <row r="370" spans="1:13">
      <c r="A370" s="84" t="s">
        <v>392</v>
      </c>
      <c r="B370" s="75" t="s">
        <v>393</v>
      </c>
      <c r="C370" s="75"/>
      <c r="D370" s="75"/>
      <c r="E370" s="75"/>
      <c r="F370" s="75"/>
      <c r="G370" s="75"/>
      <c r="H370" s="75"/>
      <c r="I370" s="75"/>
      <c r="J370" s="75"/>
      <c r="K370" s="28"/>
      <c r="L370" s="29">
        <f>SUM(L371:L399)</f>
        <v>0</v>
      </c>
      <c r="M370" s="29">
        <f>SUM(M371:M399)</f>
        <v>0</v>
      </c>
    </row>
    <row r="371" spans="1:13" ht="24">
      <c r="A371" s="87" t="s">
        <v>106</v>
      </c>
      <c r="B371" s="72" t="s">
        <v>1064</v>
      </c>
      <c r="C371" s="73" t="s">
        <v>78</v>
      </c>
      <c r="D371" s="99">
        <v>2</v>
      </c>
      <c r="E371" s="74"/>
      <c r="F371" s="74"/>
      <c r="G371" s="74"/>
      <c r="H371" s="70">
        <f>SUM(E371:G371)</f>
        <v>0</v>
      </c>
      <c r="I371" s="71">
        <f>D371*E371</f>
        <v>0</v>
      </c>
      <c r="J371" s="71">
        <f>D371*F371</f>
        <v>0</v>
      </c>
      <c r="K371" s="71">
        <f>D371*G371</f>
        <v>0</v>
      </c>
      <c r="L371" s="70">
        <f>SUM(I371:K371)</f>
        <v>0</v>
      </c>
      <c r="M371" s="70">
        <f>ROUND((L371*$J$6)+L371,2)</f>
        <v>0</v>
      </c>
    </row>
    <row r="372" spans="1:13" ht="24">
      <c r="A372" s="87" t="s">
        <v>141</v>
      </c>
      <c r="B372" s="72" t="s">
        <v>1065</v>
      </c>
      <c r="C372" s="73" t="s">
        <v>78</v>
      </c>
      <c r="D372" s="99">
        <v>1</v>
      </c>
      <c r="E372" s="74"/>
      <c r="F372" s="74"/>
      <c r="G372" s="74"/>
      <c r="H372" s="70">
        <f t="shared" ref="H372:H390" si="281">SUM(E372:G372)</f>
        <v>0</v>
      </c>
      <c r="I372" s="71">
        <f t="shared" ref="I372:I390" si="282">D372*E372</f>
        <v>0</v>
      </c>
      <c r="J372" s="71">
        <f t="shared" ref="J372:J390" si="283">D372*F372</f>
        <v>0</v>
      </c>
      <c r="K372" s="71">
        <f t="shared" ref="K372:K390" si="284">D372*G372</f>
        <v>0</v>
      </c>
      <c r="L372" s="70">
        <f t="shared" ref="L372:L390" si="285">SUM(I372:K372)</f>
        <v>0</v>
      </c>
      <c r="M372" s="70">
        <f t="shared" ref="M372:M395" si="286">ROUND((L372*$J$6)+L372,2)</f>
        <v>0</v>
      </c>
    </row>
    <row r="373" spans="1:13" ht="24">
      <c r="A373" s="87" t="s">
        <v>142</v>
      </c>
      <c r="B373" s="72" t="s">
        <v>1066</v>
      </c>
      <c r="C373" s="73" t="s">
        <v>78</v>
      </c>
      <c r="D373" s="99">
        <v>1</v>
      </c>
      <c r="E373" s="74"/>
      <c r="F373" s="74"/>
      <c r="G373" s="74"/>
      <c r="H373" s="70">
        <f t="shared" si="281"/>
        <v>0</v>
      </c>
      <c r="I373" s="71">
        <f t="shared" si="282"/>
        <v>0</v>
      </c>
      <c r="J373" s="71">
        <f t="shared" si="283"/>
        <v>0</v>
      </c>
      <c r="K373" s="71">
        <f t="shared" si="284"/>
        <v>0</v>
      </c>
      <c r="L373" s="70">
        <f t="shared" si="285"/>
        <v>0</v>
      </c>
      <c r="M373" s="70">
        <f t="shared" si="286"/>
        <v>0</v>
      </c>
    </row>
    <row r="374" spans="1:13" ht="24">
      <c r="A374" s="87" t="s">
        <v>143</v>
      </c>
      <c r="B374" s="72" t="s">
        <v>1067</v>
      </c>
      <c r="C374" s="73" t="s">
        <v>78</v>
      </c>
      <c r="D374" s="99">
        <v>1</v>
      </c>
      <c r="E374" s="74"/>
      <c r="F374" s="74"/>
      <c r="G374" s="74"/>
      <c r="H374" s="70">
        <f t="shared" si="281"/>
        <v>0</v>
      </c>
      <c r="I374" s="71">
        <f t="shared" si="282"/>
        <v>0</v>
      </c>
      <c r="J374" s="71">
        <f t="shared" si="283"/>
        <v>0</v>
      </c>
      <c r="K374" s="71">
        <f t="shared" si="284"/>
        <v>0</v>
      </c>
      <c r="L374" s="70">
        <f t="shared" si="285"/>
        <v>0</v>
      </c>
      <c r="M374" s="70">
        <f t="shared" si="286"/>
        <v>0</v>
      </c>
    </row>
    <row r="375" spans="1:13" ht="24">
      <c r="A375" s="87" t="s">
        <v>144</v>
      </c>
      <c r="B375" s="72" t="s">
        <v>1068</v>
      </c>
      <c r="C375" s="73" t="s">
        <v>78</v>
      </c>
      <c r="D375" s="99">
        <v>4</v>
      </c>
      <c r="E375" s="74"/>
      <c r="F375" s="74"/>
      <c r="G375" s="74"/>
      <c r="H375" s="70">
        <f t="shared" si="281"/>
        <v>0</v>
      </c>
      <c r="I375" s="71">
        <f t="shared" si="282"/>
        <v>0</v>
      </c>
      <c r="J375" s="71">
        <f t="shared" si="283"/>
        <v>0</v>
      </c>
      <c r="K375" s="71">
        <f t="shared" si="284"/>
        <v>0</v>
      </c>
      <c r="L375" s="70">
        <f t="shared" si="285"/>
        <v>0</v>
      </c>
      <c r="M375" s="70">
        <f t="shared" si="286"/>
        <v>0</v>
      </c>
    </row>
    <row r="376" spans="1:13" ht="24">
      <c r="A376" s="87" t="s">
        <v>145</v>
      </c>
      <c r="B376" s="72" t="s">
        <v>1069</v>
      </c>
      <c r="C376" s="73" t="s">
        <v>78</v>
      </c>
      <c r="D376" s="99">
        <v>1</v>
      </c>
      <c r="E376" s="74"/>
      <c r="F376" s="74"/>
      <c r="G376" s="74"/>
      <c r="H376" s="70">
        <f t="shared" si="281"/>
        <v>0</v>
      </c>
      <c r="I376" s="71">
        <f t="shared" si="282"/>
        <v>0</v>
      </c>
      <c r="J376" s="71">
        <f t="shared" si="283"/>
        <v>0</v>
      </c>
      <c r="K376" s="71">
        <f t="shared" si="284"/>
        <v>0</v>
      </c>
      <c r="L376" s="70">
        <f t="shared" si="285"/>
        <v>0</v>
      </c>
      <c r="M376" s="70">
        <f t="shared" si="286"/>
        <v>0</v>
      </c>
    </row>
    <row r="377" spans="1:13" ht="24">
      <c r="A377" s="87" t="s">
        <v>146</v>
      </c>
      <c r="B377" s="72" t="s">
        <v>1070</v>
      </c>
      <c r="C377" s="73" t="s">
        <v>78</v>
      </c>
      <c r="D377" s="99">
        <v>1</v>
      </c>
      <c r="E377" s="74"/>
      <c r="F377" s="74"/>
      <c r="G377" s="74"/>
      <c r="H377" s="70">
        <f t="shared" si="281"/>
        <v>0</v>
      </c>
      <c r="I377" s="71">
        <f t="shared" si="282"/>
        <v>0</v>
      </c>
      <c r="J377" s="71">
        <f t="shared" si="283"/>
        <v>0</v>
      </c>
      <c r="K377" s="71">
        <f t="shared" si="284"/>
        <v>0</v>
      </c>
      <c r="L377" s="70">
        <f t="shared" si="285"/>
        <v>0</v>
      </c>
      <c r="M377" s="70">
        <f t="shared" si="286"/>
        <v>0</v>
      </c>
    </row>
    <row r="378" spans="1:13" ht="24">
      <c r="A378" s="87" t="s">
        <v>147</v>
      </c>
      <c r="B378" s="72" t="s">
        <v>1071</v>
      </c>
      <c r="C378" s="73" t="s">
        <v>78</v>
      </c>
      <c r="D378" s="99">
        <v>1</v>
      </c>
      <c r="E378" s="74"/>
      <c r="F378" s="74"/>
      <c r="G378" s="74"/>
      <c r="H378" s="70">
        <f t="shared" si="281"/>
        <v>0</v>
      </c>
      <c r="I378" s="71">
        <f t="shared" si="282"/>
        <v>0</v>
      </c>
      <c r="J378" s="71">
        <f t="shared" si="283"/>
        <v>0</v>
      </c>
      <c r="K378" s="71">
        <f t="shared" si="284"/>
        <v>0</v>
      </c>
      <c r="L378" s="70">
        <f t="shared" si="285"/>
        <v>0</v>
      </c>
      <c r="M378" s="70">
        <f t="shared" si="286"/>
        <v>0</v>
      </c>
    </row>
    <row r="379" spans="1:13" ht="24">
      <c r="A379" s="87" t="s">
        <v>148</v>
      </c>
      <c r="B379" s="72" t="s">
        <v>1072</v>
      </c>
      <c r="C379" s="73" t="s">
        <v>78</v>
      </c>
      <c r="D379" s="99">
        <v>1</v>
      </c>
      <c r="E379" s="74"/>
      <c r="F379" s="74"/>
      <c r="G379" s="74"/>
      <c r="H379" s="70">
        <f t="shared" si="281"/>
        <v>0</v>
      </c>
      <c r="I379" s="71">
        <f t="shared" si="282"/>
        <v>0</v>
      </c>
      <c r="J379" s="71">
        <f t="shared" si="283"/>
        <v>0</v>
      </c>
      <c r="K379" s="71">
        <f t="shared" si="284"/>
        <v>0</v>
      </c>
      <c r="L379" s="70">
        <f t="shared" si="285"/>
        <v>0</v>
      </c>
      <c r="M379" s="70">
        <f t="shared" si="286"/>
        <v>0</v>
      </c>
    </row>
    <row r="380" spans="1:13" ht="24">
      <c r="A380" s="87" t="s">
        <v>149</v>
      </c>
      <c r="B380" s="72" t="s">
        <v>1073</v>
      </c>
      <c r="C380" s="73" t="s">
        <v>78</v>
      </c>
      <c r="D380" s="99">
        <v>1</v>
      </c>
      <c r="E380" s="74"/>
      <c r="F380" s="74"/>
      <c r="G380" s="74"/>
      <c r="H380" s="70">
        <f t="shared" si="281"/>
        <v>0</v>
      </c>
      <c r="I380" s="71">
        <f t="shared" si="282"/>
        <v>0</v>
      </c>
      <c r="J380" s="71">
        <f t="shared" si="283"/>
        <v>0</v>
      </c>
      <c r="K380" s="71">
        <f t="shared" si="284"/>
        <v>0</v>
      </c>
      <c r="L380" s="70">
        <f t="shared" si="285"/>
        <v>0</v>
      </c>
      <c r="M380" s="70">
        <f t="shared" si="286"/>
        <v>0</v>
      </c>
    </row>
    <row r="381" spans="1:13" ht="60">
      <c r="A381" s="87" t="s">
        <v>394</v>
      </c>
      <c r="B381" s="72" t="s">
        <v>1074</v>
      </c>
      <c r="C381" s="73" t="s">
        <v>78</v>
      </c>
      <c r="D381" s="99">
        <v>9</v>
      </c>
      <c r="E381" s="74"/>
      <c r="F381" s="74"/>
      <c r="G381" s="74"/>
      <c r="H381" s="70">
        <f t="shared" si="281"/>
        <v>0</v>
      </c>
      <c r="I381" s="71">
        <f t="shared" si="282"/>
        <v>0</v>
      </c>
      <c r="J381" s="71">
        <f t="shared" si="283"/>
        <v>0</v>
      </c>
      <c r="K381" s="71">
        <f t="shared" si="284"/>
        <v>0</v>
      </c>
      <c r="L381" s="70">
        <f t="shared" si="285"/>
        <v>0</v>
      </c>
      <c r="M381" s="70">
        <f t="shared" si="286"/>
        <v>0</v>
      </c>
    </row>
    <row r="382" spans="1:13" ht="84">
      <c r="A382" s="87" t="s">
        <v>150</v>
      </c>
      <c r="B382" s="72" t="s">
        <v>1075</v>
      </c>
      <c r="C382" s="73" t="s">
        <v>78</v>
      </c>
      <c r="D382" s="99">
        <v>2</v>
      </c>
      <c r="E382" s="74"/>
      <c r="F382" s="74"/>
      <c r="G382" s="74"/>
      <c r="H382" s="70">
        <f t="shared" si="281"/>
        <v>0</v>
      </c>
      <c r="I382" s="71">
        <f t="shared" si="282"/>
        <v>0</v>
      </c>
      <c r="J382" s="71">
        <f t="shared" si="283"/>
        <v>0</v>
      </c>
      <c r="K382" s="71">
        <f t="shared" si="284"/>
        <v>0</v>
      </c>
      <c r="L382" s="70">
        <f t="shared" si="285"/>
        <v>0</v>
      </c>
      <c r="M382" s="70">
        <f t="shared" si="286"/>
        <v>0</v>
      </c>
    </row>
    <row r="383" spans="1:13" ht="60">
      <c r="A383" s="87" t="s">
        <v>154</v>
      </c>
      <c r="B383" s="72" t="s">
        <v>1074</v>
      </c>
      <c r="C383" s="73" t="s">
        <v>78</v>
      </c>
      <c r="D383" s="99">
        <v>3</v>
      </c>
      <c r="E383" s="74"/>
      <c r="F383" s="74"/>
      <c r="G383" s="74"/>
      <c r="H383" s="70">
        <f t="shared" si="281"/>
        <v>0</v>
      </c>
      <c r="I383" s="71">
        <f t="shared" si="282"/>
        <v>0</v>
      </c>
      <c r="J383" s="71">
        <f t="shared" si="283"/>
        <v>0</v>
      </c>
      <c r="K383" s="71">
        <f t="shared" si="284"/>
        <v>0</v>
      </c>
      <c r="L383" s="70">
        <f t="shared" si="285"/>
        <v>0</v>
      </c>
      <c r="M383" s="70">
        <f t="shared" si="286"/>
        <v>0</v>
      </c>
    </row>
    <row r="384" spans="1:13" ht="48">
      <c r="A384" s="87" t="s">
        <v>155</v>
      </c>
      <c r="B384" s="72" t="s">
        <v>1076</v>
      </c>
      <c r="C384" s="73" t="s">
        <v>78</v>
      </c>
      <c r="D384" s="99">
        <v>2</v>
      </c>
      <c r="E384" s="74"/>
      <c r="F384" s="74"/>
      <c r="G384" s="74"/>
      <c r="H384" s="70">
        <f t="shared" si="281"/>
        <v>0</v>
      </c>
      <c r="I384" s="71">
        <f t="shared" si="282"/>
        <v>0</v>
      </c>
      <c r="J384" s="71">
        <f t="shared" si="283"/>
        <v>0</v>
      </c>
      <c r="K384" s="71">
        <f t="shared" si="284"/>
        <v>0</v>
      </c>
      <c r="L384" s="70">
        <f t="shared" si="285"/>
        <v>0</v>
      </c>
      <c r="M384" s="70">
        <f t="shared" si="286"/>
        <v>0</v>
      </c>
    </row>
    <row r="385" spans="1:71">
      <c r="A385" s="87" t="s">
        <v>156</v>
      </c>
      <c r="B385" s="72" t="s">
        <v>1077</v>
      </c>
      <c r="C385" s="73" t="s">
        <v>78</v>
      </c>
      <c r="D385" s="99">
        <v>2</v>
      </c>
      <c r="E385" s="74"/>
      <c r="F385" s="74"/>
      <c r="G385" s="74"/>
      <c r="H385" s="70">
        <f t="shared" si="281"/>
        <v>0</v>
      </c>
      <c r="I385" s="71">
        <f t="shared" si="282"/>
        <v>0</v>
      </c>
      <c r="J385" s="71">
        <f t="shared" si="283"/>
        <v>0</v>
      </c>
      <c r="K385" s="71">
        <f t="shared" si="284"/>
        <v>0</v>
      </c>
      <c r="L385" s="70">
        <f t="shared" si="285"/>
        <v>0</v>
      </c>
      <c r="M385" s="70">
        <f t="shared" si="286"/>
        <v>0</v>
      </c>
    </row>
    <row r="386" spans="1:71">
      <c r="A386" s="87" t="s">
        <v>395</v>
      </c>
      <c r="B386" s="72" t="s">
        <v>1078</v>
      </c>
      <c r="C386" s="73" t="s">
        <v>75</v>
      </c>
      <c r="D386" s="99">
        <v>3.57</v>
      </c>
      <c r="E386" s="74"/>
      <c r="F386" s="74"/>
      <c r="G386" s="74"/>
      <c r="H386" s="70">
        <f t="shared" si="281"/>
        <v>0</v>
      </c>
      <c r="I386" s="71">
        <f t="shared" si="282"/>
        <v>0</v>
      </c>
      <c r="J386" s="71">
        <f t="shared" si="283"/>
        <v>0</v>
      </c>
      <c r="K386" s="71">
        <f t="shared" si="284"/>
        <v>0</v>
      </c>
      <c r="L386" s="70">
        <f t="shared" si="285"/>
        <v>0</v>
      </c>
      <c r="M386" s="70">
        <f t="shared" si="286"/>
        <v>0</v>
      </c>
    </row>
    <row r="387" spans="1:71" ht="24">
      <c r="A387" s="87" t="s">
        <v>396</v>
      </c>
      <c r="B387" s="72" t="s">
        <v>1079</v>
      </c>
      <c r="C387" s="73" t="s">
        <v>78</v>
      </c>
      <c r="D387" s="99">
        <v>1</v>
      </c>
      <c r="E387" s="74"/>
      <c r="F387" s="74"/>
      <c r="G387" s="74"/>
      <c r="H387" s="70">
        <f t="shared" si="281"/>
        <v>0</v>
      </c>
      <c r="I387" s="71">
        <f t="shared" si="282"/>
        <v>0</v>
      </c>
      <c r="J387" s="71">
        <f t="shared" si="283"/>
        <v>0</v>
      </c>
      <c r="K387" s="71">
        <f t="shared" si="284"/>
        <v>0</v>
      </c>
      <c r="L387" s="70">
        <f t="shared" si="285"/>
        <v>0</v>
      </c>
      <c r="M387" s="70">
        <f t="shared" si="286"/>
        <v>0</v>
      </c>
    </row>
    <row r="388" spans="1:71" ht="24">
      <c r="A388" s="87" t="s">
        <v>397</v>
      </c>
      <c r="B388" s="72" t="s">
        <v>1079</v>
      </c>
      <c r="C388" s="73" t="s">
        <v>78</v>
      </c>
      <c r="D388" s="99">
        <v>2</v>
      </c>
      <c r="E388" s="74"/>
      <c r="F388" s="74"/>
      <c r="G388" s="74"/>
      <c r="H388" s="70">
        <f t="shared" si="281"/>
        <v>0</v>
      </c>
      <c r="I388" s="71">
        <f t="shared" si="282"/>
        <v>0</v>
      </c>
      <c r="J388" s="71">
        <f t="shared" si="283"/>
        <v>0</v>
      </c>
      <c r="K388" s="71">
        <f t="shared" si="284"/>
        <v>0</v>
      </c>
      <c r="L388" s="70">
        <f t="shared" si="285"/>
        <v>0</v>
      </c>
      <c r="M388" s="70">
        <f t="shared" si="286"/>
        <v>0</v>
      </c>
    </row>
    <row r="389" spans="1:71" ht="24">
      <c r="A389" s="87" t="s">
        <v>398</v>
      </c>
      <c r="B389" s="72" t="s">
        <v>1080</v>
      </c>
      <c r="C389" s="73" t="s">
        <v>78</v>
      </c>
      <c r="D389" s="99">
        <v>1</v>
      </c>
      <c r="E389" s="74"/>
      <c r="F389" s="74"/>
      <c r="G389" s="74"/>
      <c r="H389" s="70">
        <f t="shared" si="281"/>
        <v>0</v>
      </c>
      <c r="I389" s="71">
        <f t="shared" si="282"/>
        <v>0</v>
      </c>
      <c r="J389" s="71">
        <f t="shared" si="283"/>
        <v>0</v>
      </c>
      <c r="K389" s="71">
        <f t="shared" si="284"/>
        <v>0</v>
      </c>
      <c r="L389" s="70">
        <f t="shared" si="285"/>
        <v>0</v>
      </c>
      <c r="M389" s="70">
        <f t="shared" si="286"/>
        <v>0</v>
      </c>
    </row>
    <row r="390" spans="1:71" ht="24">
      <c r="A390" s="87" t="s">
        <v>399</v>
      </c>
      <c r="B390" s="72" t="s">
        <v>1079</v>
      </c>
      <c r="C390" s="73" t="s">
        <v>78</v>
      </c>
      <c r="D390" s="99">
        <v>2</v>
      </c>
      <c r="E390" s="74"/>
      <c r="F390" s="74"/>
      <c r="G390" s="74"/>
      <c r="H390" s="70">
        <f t="shared" si="281"/>
        <v>0</v>
      </c>
      <c r="I390" s="71">
        <f t="shared" si="282"/>
        <v>0</v>
      </c>
      <c r="J390" s="71">
        <f t="shared" si="283"/>
        <v>0</v>
      </c>
      <c r="K390" s="71">
        <f t="shared" si="284"/>
        <v>0</v>
      </c>
      <c r="L390" s="70">
        <f t="shared" si="285"/>
        <v>0</v>
      </c>
      <c r="M390" s="70">
        <f t="shared" si="286"/>
        <v>0</v>
      </c>
    </row>
    <row r="391" spans="1:71" ht="24">
      <c r="A391" s="87" t="s">
        <v>400</v>
      </c>
      <c r="B391" s="72" t="s">
        <v>1081</v>
      </c>
      <c r="C391" s="73" t="s">
        <v>78</v>
      </c>
      <c r="D391" s="99">
        <v>13</v>
      </c>
      <c r="E391" s="74"/>
      <c r="F391" s="74"/>
      <c r="G391" s="74"/>
      <c r="H391" s="70">
        <f t="shared" ref="H391:H393" si="287">SUM(E391:G391)</f>
        <v>0</v>
      </c>
      <c r="I391" s="71">
        <f>D391*E391</f>
        <v>0</v>
      </c>
      <c r="J391" s="71">
        <f>D391*F391</f>
        <v>0</v>
      </c>
      <c r="K391" s="71">
        <f>D391*G391</f>
        <v>0</v>
      </c>
      <c r="L391" s="70">
        <f t="shared" ref="L391:L393" si="288">SUM(I391:K391)</f>
        <v>0</v>
      </c>
      <c r="M391" s="70">
        <f t="shared" si="286"/>
        <v>0</v>
      </c>
    </row>
    <row r="392" spans="1:71" ht="24">
      <c r="A392" s="87" t="s">
        <v>401</v>
      </c>
      <c r="B392" s="72" t="s">
        <v>1082</v>
      </c>
      <c r="C392" s="73" t="s">
        <v>78</v>
      </c>
      <c r="D392" s="99">
        <v>43</v>
      </c>
      <c r="E392" s="74"/>
      <c r="F392" s="74"/>
      <c r="G392" s="74"/>
      <c r="H392" s="70">
        <f t="shared" si="287"/>
        <v>0</v>
      </c>
      <c r="I392" s="71">
        <f>D392*E392</f>
        <v>0</v>
      </c>
      <c r="J392" s="71">
        <f>D392*F392</f>
        <v>0</v>
      </c>
      <c r="K392" s="71">
        <f>D392*G392</f>
        <v>0</v>
      </c>
      <c r="L392" s="70">
        <f t="shared" si="288"/>
        <v>0</v>
      </c>
      <c r="M392" s="70">
        <f t="shared" si="286"/>
        <v>0</v>
      </c>
    </row>
    <row r="393" spans="1:71" ht="24">
      <c r="A393" s="87" t="s">
        <v>402</v>
      </c>
      <c r="B393" s="72" t="s">
        <v>1083</v>
      </c>
      <c r="C393" s="73" t="s">
        <v>78</v>
      </c>
      <c r="D393" s="99">
        <v>1</v>
      </c>
      <c r="E393" s="74"/>
      <c r="F393" s="74"/>
      <c r="G393" s="74"/>
      <c r="H393" s="70">
        <f t="shared" si="287"/>
        <v>0</v>
      </c>
      <c r="I393" s="71">
        <f>D393*E393</f>
        <v>0</v>
      </c>
      <c r="J393" s="71">
        <f>D393*F393</f>
        <v>0</v>
      </c>
      <c r="K393" s="71">
        <f>D393*G393</f>
        <v>0</v>
      </c>
      <c r="L393" s="70">
        <f t="shared" si="288"/>
        <v>0</v>
      </c>
      <c r="M393" s="70">
        <f t="shared" si="286"/>
        <v>0</v>
      </c>
    </row>
    <row r="394" spans="1:71" ht="24">
      <c r="A394" s="87" t="s">
        <v>403</v>
      </c>
      <c r="B394" s="72" t="s">
        <v>1084</v>
      </c>
      <c r="C394" s="73" t="s">
        <v>78</v>
      </c>
      <c r="D394" s="99">
        <v>1</v>
      </c>
      <c r="E394" s="74"/>
      <c r="F394" s="74"/>
      <c r="G394" s="74"/>
      <c r="H394" s="70">
        <f t="shared" ref="H394:H395" si="289">SUM(E394:G394)</f>
        <v>0</v>
      </c>
      <c r="I394" s="71">
        <f>D394*E394</f>
        <v>0</v>
      </c>
      <c r="J394" s="71">
        <f>D394*F394</f>
        <v>0</v>
      </c>
      <c r="K394" s="71">
        <f>D394*G394</f>
        <v>0</v>
      </c>
      <c r="L394" s="70">
        <f t="shared" ref="L394:L395" si="290">SUM(I394:K394)</f>
        <v>0</v>
      </c>
      <c r="M394" s="70">
        <f t="shared" si="286"/>
        <v>0</v>
      </c>
      <c r="BA394"/>
      <c r="BB394"/>
      <c r="BC394"/>
      <c r="BD394"/>
      <c r="BE394"/>
      <c r="BF394"/>
      <c r="BG394"/>
      <c r="BH394"/>
      <c r="BI394"/>
      <c r="BJ394"/>
      <c r="BK394"/>
      <c r="BL394"/>
      <c r="BM394"/>
      <c r="BN394"/>
      <c r="BO394"/>
      <c r="BP394"/>
      <c r="BQ394"/>
      <c r="BR394"/>
      <c r="BS394"/>
    </row>
    <row r="395" spans="1:71" ht="36">
      <c r="A395" s="87" t="s">
        <v>404</v>
      </c>
      <c r="B395" s="72" t="s">
        <v>1085</v>
      </c>
      <c r="C395" s="73" t="s">
        <v>75</v>
      </c>
      <c r="D395" s="99">
        <v>104.62</v>
      </c>
      <c r="E395" s="74"/>
      <c r="F395" s="74"/>
      <c r="G395" s="74"/>
      <c r="H395" s="70">
        <f t="shared" si="289"/>
        <v>0</v>
      </c>
      <c r="I395" s="71">
        <f>D395*E395</f>
        <v>0</v>
      </c>
      <c r="J395" s="71">
        <f>D395*F395</f>
        <v>0</v>
      </c>
      <c r="K395" s="71">
        <f>D395*G395</f>
        <v>0</v>
      </c>
      <c r="L395" s="70">
        <f t="shared" si="290"/>
        <v>0</v>
      </c>
      <c r="M395" s="70">
        <f t="shared" si="286"/>
        <v>0</v>
      </c>
    </row>
    <row r="396" spans="1:71" ht="24.6" customHeight="1">
      <c r="A396" s="87" t="s">
        <v>1086</v>
      </c>
      <c r="B396" s="100"/>
      <c r="C396" s="101"/>
      <c r="D396" s="99"/>
      <c r="E396" s="74"/>
      <c r="F396" s="74"/>
      <c r="G396" s="74"/>
      <c r="H396" s="70">
        <f t="shared" ref="H396:H399" si="291">SUM(E396:G396)</f>
        <v>0</v>
      </c>
      <c r="I396" s="71">
        <f t="shared" ref="I396:I399" si="292">D396*E396</f>
        <v>0</v>
      </c>
      <c r="J396" s="71">
        <f t="shared" ref="J396:J399" si="293">D396*F396</f>
        <v>0</v>
      </c>
      <c r="K396" s="71">
        <f t="shared" ref="K396:K399" si="294">D396*G396</f>
        <v>0</v>
      </c>
      <c r="L396" s="70">
        <f t="shared" ref="L396:L399" si="295">SUM(I396:K396)</f>
        <v>0</v>
      </c>
      <c r="M396" s="70">
        <f t="shared" ref="M396:M399" si="296">ROUND((L396*$J$6)+L396,2)</f>
        <v>0</v>
      </c>
    </row>
    <row r="397" spans="1:71" ht="23.45" customHeight="1">
      <c r="A397" s="87" t="s">
        <v>1087</v>
      </c>
      <c r="B397" s="100"/>
      <c r="C397" s="101"/>
      <c r="D397" s="99"/>
      <c r="E397" s="74"/>
      <c r="F397" s="74"/>
      <c r="G397" s="74"/>
      <c r="H397" s="70">
        <f t="shared" si="291"/>
        <v>0</v>
      </c>
      <c r="I397" s="71">
        <f t="shared" si="292"/>
        <v>0</v>
      </c>
      <c r="J397" s="71">
        <f t="shared" si="293"/>
        <v>0</v>
      </c>
      <c r="K397" s="71">
        <f t="shared" si="294"/>
        <v>0</v>
      </c>
      <c r="L397" s="70">
        <f t="shared" si="295"/>
        <v>0</v>
      </c>
      <c r="M397" s="70">
        <f t="shared" si="296"/>
        <v>0</v>
      </c>
    </row>
    <row r="398" spans="1:71" ht="24.95" customHeight="1">
      <c r="A398" s="87" t="s">
        <v>1088</v>
      </c>
      <c r="B398" s="100"/>
      <c r="C398" s="101"/>
      <c r="D398" s="99"/>
      <c r="E398" s="74"/>
      <c r="F398" s="74"/>
      <c r="G398" s="74"/>
      <c r="H398" s="70">
        <f t="shared" si="291"/>
        <v>0</v>
      </c>
      <c r="I398" s="71">
        <f t="shared" si="292"/>
        <v>0</v>
      </c>
      <c r="J398" s="71">
        <f t="shared" si="293"/>
        <v>0</v>
      </c>
      <c r="K398" s="71">
        <f t="shared" si="294"/>
        <v>0</v>
      </c>
      <c r="L398" s="70">
        <f t="shared" si="295"/>
        <v>0</v>
      </c>
      <c r="M398" s="70">
        <f t="shared" si="296"/>
        <v>0</v>
      </c>
    </row>
    <row r="399" spans="1:71" ht="27.95" customHeight="1">
      <c r="A399" s="87" t="s">
        <v>1089</v>
      </c>
      <c r="B399" s="100"/>
      <c r="C399" s="101"/>
      <c r="D399" s="99"/>
      <c r="E399" s="74"/>
      <c r="F399" s="74"/>
      <c r="G399" s="74"/>
      <c r="H399" s="70">
        <f t="shared" si="291"/>
        <v>0</v>
      </c>
      <c r="I399" s="71">
        <f t="shared" si="292"/>
        <v>0</v>
      </c>
      <c r="J399" s="71">
        <f t="shared" si="293"/>
        <v>0</v>
      </c>
      <c r="K399" s="71">
        <f t="shared" si="294"/>
        <v>0</v>
      </c>
      <c r="L399" s="70">
        <f t="shared" si="295"/>
        <v>0</v>
      </c>
      <c r="M399" s="70">
        <f t="shared" si="296"/>
        <v>0</v>
      </c>
    </row>
    <row r="400" spans="1:71">
      <c r="A400" s="84" t="s">
        <v>405</v>
      </c>
      <c r="B400" s="75" t="s">
        <v>406</v>
      </c>
      <c r="C400" s="75"/>
      <c r="D400" s="75"/>
      <c r="E400" s="75"/>
      <c r="F400" s="75"/>
      <c r="G400" s="75"/>
      <c r="H400" s="75"/>
      <c r="I400" s="75"/>
      <c r="J400" s="75"/>
      <c r="K400" s="28"/>
      <c r="L400" s="29">
        <f>L401+L460+L536+L545+L597</f>
        <v>0</v>
      </c>
      <c r="M400" s="29">
        <f>M401+M460+M536+M545+M597</f>
        <v>0</v>
      </c>
    </row>
    <row r="401" spans="1:13">
      <c r="A401" s="84" t="s">
        <v>151</v>
      </c>
      <c r="B401" s="75" t="s">
        <v>407</v>
      </c>
      <c r="C401" s="75"/>
      <c r="D401" s="75"/>
      <c r="E401" s="75"/>
      <c r="F401" s="75"/>
      <c r="G401" s="75"/>
      <c r="H401" s="75"/>
      <c r="I401" s="75"/>
      <c r="J401" s="75"/>
      <c r="K401" s="28"/>
      <c r="L401" s="29">
        <f>SUM(L402:L459)</f>
        <v>0</v>
      </c>
      <c r="M401" s="29">
        <f>SUM(M402:M459)</f>
        <v>0</v>
      </c>
    </row>
    <row r="402" spans="1:13" ht="36">
      <c r="A402" s="85" t="s">
        <v>413</v>
      </c>
      <c r="B402" s="72" t="s">
        <v>1090</v>
      </c>
      <c r="C402" s="73" t="s">
        <v>79</v>
      </c>
      <c r="D402" s="99">
        <v>36</v>
      </c>
      <c r="E402" s="74"/>
      <c r="F402" s="74"/>
      <c r="G402" s="74"/>
      <c r="H402" s="70">
        <f>SUM(E402:G402)</f>
        <v>0</v>
      </c>
      <c r="I402" s="71">
        <f>D402*E402</f>
        <v>0</v>
      </c>
      <c r="J402" s="71">
        <f>D402*F402</f>
        <v>0</v>
      </c>
      <c r="K402" s="71">
        <f>D402*G402</f>
        <v>0</v>
      </c>
      <c r="L402" s="70">
        <f>SUM(I402:K402)</f>
        <v>0</v>
      </c>
      <c r="M402" s="70">
        <f>ROUND((L402*$J$6)+L402,2)</f>
        <v>0</v>
      </c>
    </row>
    <row r="403" spans="1:13" ht="36">
      <c r="A403" s="87" t="s">
        <v>414</v>
      </c>
      <c r="B403" s="72" t="s">
        <v>1092</v>
      </c>
      <c r="C403" s="73" t="s">
        <v>79</v>
      </c>
      <c r="D403" s="99">
        <v>144</v>
      </c>
      <c r="E403" s="74"/>
      <c r="F403" s="74"/>
      <c r="G403" s="74"/>
      <c r="H403" s="70">
        <f>SUM(E403:G403)</f>
        <v>0</v>
      </c>
      <c r="I403" s="71">
        <f>D403*E403</f>
        <v>0</v>
      </c>
      <c r="J403" s="71">
        <f>D403*F403</f>
        <v>0</v>
      </c>
      <c r="K403" s="71">
        <f>D403*G403</f>
        <v>0</v>
      </c>
      <c r="L403" s="70">
        <f>SUM(I403:K403)</f>
        <v>0</v>
      </c>
      <c r="M403" s="70">
        <f>ROUND((L403*$J$6)+L403,2)</f>
        <v>0</v>
      </c>
    </row>
    <row r="404" spans="1:13" ht="36">
      <c r="A404" s="85" t="s">
        <v>415</v>
      </c>
      <c r="B404" s="72" t="s">
        <v>1091</v>
      </c>
      <c r="C404" s="73" t="s">
        <v>79</v>
      </c>
      <c r="D404" s="99">
        <v>36</v>
      </c>
      <c r="E404" s="74"/>
      <c r="F404" s="74"/>
      <c r="G404" s="74"/>
      <c r="H404" s="70">
        <f t="shared" ref="H404:H448" si="297">SUM(E404:G404)</f>
        <v>0</v>
      </c>
      <c r="I404" s="71">
        <f t="shared" ref="I404:I449" si="298">D404*E404</f>
        <v>0</v>
      </c>
      <c r="J404" s="71">
        <f t="shared" ref="J404:J449" si="299">D404*F404</f>
        <v>0</v>
      </c>
      <c r="K404" s="71">
        <f t="shared" ref="K404:K448" si="300">D404*G404</f>
        <v>0</v>
      </c>
      <c r="L404" s="70">
        <f t="shared" ref="L404:L448" si="301">SUM(I404:K404)</f>
        <v>0</v>
      </c>
      <c r="M404" s="70">
        <f t="shared" ref="M404:M448" si="302">ROUND((L404*$J$6)+L404,2)</f>
        <v>0</v>
      </c>
    </row>
    <row r="405" spans="1:13" ht="36">
      <c r="A405" s="87" t="s">
        <v>416</v>
      </c>
      <c r="B405" s="72" t="s">
        <v>1093</v>
      </c>
      <c r="C405" s="73" t="s">
        <v>79</v>
      </c>
      <c r="D405" s="99">
        <v>238</v>
      </c>
      <c r="E405" s="74"/>
      <c r="F405" s="74"/>
      <c r="G405" s="74"/>
      <c r="H405" s="70">
        <f t="shared" si="297"/>
        <v>0</v>
      </c>
      <c r="I405" s="71">
        <f t="shared" si="298"/>
        <v>0</v>
      </c>
      <c r="J405" s="71">
        <f t="shared" si="299"/>
        <v>0</v>
      </c>
      <c r="K405" s="71">
        <f t="shared" si="300"/>
        <v>0</v>
      </c>
      <c r="L405" s="70">
        <f t="shared" si="301"/>
        <v>0</v>
      </c>
      <c r="M405" s="70">
        <f t="shared" si="302"/>
        <v>0</v>
      </c>
    </row>
    <row r="406" spans="1:13" ht="36">
      <c r="A406" s="85" t="s">
        <v>417</v>
      </c>
      <c r="B406" s="72" t="s">
        <v>1094</v>
      </c>
      <c r="C406" s="73" t="s">
        <v>79</v>
      </c>
      <c r="D406" s="99">
        <v>78</v>
      </c>
      <c r="E406" s="74"/>
      <c r="F406" s="74"/>
      <c r="G406" s="74"/>
      <c r="H406" s="70">
        <f t="shared" si="297"/>
        <v>0</v>
      </c>
      <c r="I406" s="71">
        <f t="shared" si="298"/>
        <v>0</v>
      </c>
      <c r="J406" s="71">
        <f t="shared" si="299"/>
        <v>0</v>
      </c>
      <c r="K406" s="71">
        <f t="shared" si="300"/>
        <v>0</v>
      </c>
      <c r="L406" s="70">
        <f t="shared" si="301"/>
        <v>0</v>
      </c>
      <c r="M406" s="70">
        <f t="shared" si="302"/>
        <v>0</v>
      </c>
    </row>
    <row r="407" spans="1:13" ht="24">
      <c r="A407" s="87" t="s">
        <v>418</v>
      </c>
      <c r="B407" s="72" t="s">
        <v>1095</v>
      </c>
      <c r="C407" s="73" t="s">
        <v>79</v>
      </c>
      <c r="D407" s="99">
        <v>36</v>
      </c>
      <c r="E407" s="74"/>
      <c r="F407" s="74"/>
      <c r="G407" s="74"/>
      <c r="H407" s="70">
        <f t="shared" si="297"/>
        <v>0</v>
      </c>
      <c r="I407" s="71">
        <f t="shared" si="298"/>
        <v>0</v>
      </c>
      <c r="J407" s="71">
        <f t="shared" si="299"/>
        <v>0</v>
      </c>
      <c r="K407" s="71">
        <f t="shared" si="300"/>
        <v>0</v>
      </c>
      <c r="L407" s="70">
        <f t="shared" si="301"/>
        <v>0</v>
      </c>
      <c r="M407" s="70">
        <f t="shared" si="302"/>
        <v>0</v>
      </c>
    </row>
    <row r="408" spans="1:13" ht="36">
      <c r="A408" s="85" t="s">
        <v>419</v>
      </c>
      <c r="B408" s="72" t="s">
        <v>1096</v>
      </c>
      <c r="C408" s="73" t="s">
        <v>79</v>
      </c>
      <c r="D408" s="99">
        <v>25.73</v>
      </c>
      <c r="E408" s="74"/>
      <c r="F408" s="74"/>
      <c r="G408" s="74"/>
      <c r="H408" s="70">
        <f t="shared" si="297"/>
        <v>0</v>
      </c>
      <c r="I408" s="71">
        <f t="shared" si="298"/>
        <v>0</v>
      </c>
      <c r="J408" s="71">
        <f t="shared" si="299"/>
        <v>0</v>
      </c>
      <c r="K408" s="71">
        <f t="shared" si="300"/>
        <v>0</v>
      </c>
      <c r="L408" s="70">
        <f t="shared" si="301"/>
        <v>0</v>
      </c>
      <c r="M408" s="70">
        <f t="shared" si="302"/>
        <v>0</v>
      </c>
    </row>
    <row r="409" spans="1:13" ht="24">
      <c r="A409" s="87" t="s">
        <v>420</v>
      </c>
      <c r="B409" s="72" t="s">
        <v>1097</v>
      </c>
      <c r="C409" s="73" t="s">
        <v>79</v>
      </c>
      <c r="D409" s="99">
        <v>160.75</v>
      </c>
      <c r="E409" s="74"/>
      <c r="F409" s="74"/>
      <c r="G409" s="74"/>
      <c r="H409" s="70">
        <f t="shared" si="297"/>
        <v>0</v>
      </c>
      <c r="I409" s="71">
        <f t="shared" si="298"/>
        <v>0</v>
      </c>
      <c r="J409" s="71">
        <f t="shared" si="299"/>
        <v>0</v>
      </c>
      <c r="K409" s="71">
        <f t="shared" si="300"/>
        <v>0</v>
      </c>
      <c r="L409" s="70">
        <f t="shared" si="301"/>
        <v>0</v>
      </c>
      <c r="M409" s="70">
        <f t="shared" si="302"/>
        <v>0</v>
      </c>
    </row>
    <row r="410" spans="1:13">
      <c r="A410" s="85" t="s">
        <v>421</v>
      </c>
      <c r="B410" s="72" t="s">
        <v>1098</v>
      </c>
      <c r="C410" s="73" t="s">
        <v>78</v>
      </c>
      <c r="D410" s="99">
        <v>1</v>
      </c>
      <c r="E410" s="74"/>
      <c r="F410" s="74"/>
      <c r="G410" s="74"/>
      <c r="H410" s="70">
        <f t="shared" si="297"/>
        <v>0</v>
      </c>
      <c r="I410" s="71">
        <f t="shared" si="298"/>
        <v>0</v>
      </c>
      <c r="J410" s="71">
        <f t="shared" si="299"/>
        <v>0</v>
      </c>
      <c r="K410" s="71">
        <f t="shared" si="300"/>
        <v>0</v>
      </c>
      <c r="L410" s="70">
        <f t="shared" si="301"/>
        <v>0</v>
      </c>
      <c r="M410" s="70">
        <f t="shared" si="302"/>
        <v>0</v>
      </c>
    </row>
    <row r="411" spans="1:13" ht="36">
      <c r="A411" s="87" t="s">
        <v>422</v>
      </c>
      <c r="B411" s="72" t="s">
        <v>1099</v>
      </c>
      <c r="C411" s="73" t="s">
        <v>78</v>
      </c>
      <c r="D411" s="99">
        <v>3</v>
      </c>
      <c r="E411" s="74"/>
      <c r="F411" s="74"/>
      <c r="G411" s="74"/>
      <c r="H411" s="70">
        <f t="shared" si="297"/>
        <v>0</v>
      </c>
      <c r="I411" s="71">
        <f t="shared" si="298"/>
        <v>0</v>
      </c>
      <c r="J411" s="71">
        <f t="shared" si="299"/>
        <v>0</v>
      </c>
      <c r="K411" s="71">
        <f t="shared" si="300"/>
        <v>0</v>
      </c>
      <c r="L411" s="70">
        <f t="shared" si="301"/>
        <v>0</v>
      </c>
      <c r="M411" s="70">
        <f t="shared" si="302"/>
        <v>0</v>
      </c>
    </row>
    <row r="412" spans="1:13" ht="36">
      <c r="A412" s="85" t="s">
        <v>423</v>
      </c>
      <c r="B412" s="72" t="s">
        <v>1100</v>
      </c>
      <c r="C412" s="73" t="s">
        <v>75</v>
      </c>
      <c r="D412" s="99">
        <v>63</v>
      </c>
      <c r="E412" s="74"/>
      <c r="F412" s="74"/>
      <c r="G412" s="74"/>
      <c r="H412" s="70">
        <f t="shared" si="297"/>
        <v>0</v>
      </c>
      <c r="I412" s="71">
        <f t="shared" si="298"/>
        <v>0</v>
      </c>
      <c r="J412" s="71">
        <f t="shared" si="299"/>
        <v>0</v>
      </c>
      <c r="K412" s="71">
        <f t="shared" si="300"/>
        <v>0</v>
      </c>
      <c r="L412" s="70">
        <f t="shared" si="301"/>
        <v>0</v>
      </c>
      <c r="M412" s="70">
        <f t="shared" si="302"/>
        <v>0</v>
      </c>
    </row>
    <row r="413" spans="1:13" ht="36">
      <c r="A413" s="87" t="s">
        <v>424</v>
      </c>
      <c r="B413" s="72" t="s">
        <v>1101</v>
      </c>
      <c r="C413" s="73" t="s">
        <v>78</v>
      </c>
      <c r="D413" s="99">
        <v>29</v>
      </c>
      <c r="E413" s="74"/>
      <c r="F413" s="74"/>
      <c r="G413" s="74"/>
      <c r="H413" s="70">
        <f t="shared" si="297"/>
        <v>0</v>
      </c>
      <c r="I413" s="71">
        <f t="shared" si="298"/>
        <v>0</v>
      </c>
      <c r="J413" s="71">
        <f t="shared" si="299"/>
        <v>0</v>
      </c>
      <c r="K413" s="71">
        <f t="shared" si="300"/>
        <v>0</v>
      </c>
      <c r="L413" s="70">
        <f t="shared" si="301"/>
        <v>0</v>
      </c>
      <c r="M413" s="70">
        <f t="shared" si="302"/>
        <v>0</v>
      </c>
    </row>
    <row r="414" spans="1:13" ht="36">
      <c r="A414" s="85" t="s">
        <v>425</v>
      </c>
      <c r="B414" s="72" t="s">
        <v>1102</v>
      </c>
      <c r="C414" s="73" t="s">
        <v>78</v>
      </c>
      <c r="D414" s="99">
        <v>1</v>
      </c>
      <c r="E414" s="74"/>
      <c r="F414" s="74"/>
      <c r="G414" s="74"/>
      <c r="H414" s="70">
        <f t="shared" si="297"/>
        <v>0</v>
      </c>
      <c r="I414" s="71">
        <f t="shared" si="298"/>
        <v>0</v>
      </c>
      <c r="J414" s="71">
        <f t="shared" si="299"/>
        <v>0</v>
      </c>
      <c r="K414" s="71">
        <f t="shared" si="300"/>
        <v>0</v>
      </c>
      <c r="L414" s="70">
        <f t="shared" si="301"/>
        <v>0</v>
      </c>
      <c r="M414" s="70">
        <f t="shared" si="302"/>
        <v>0</v>
      </c>
    </row>
    <row r="415" spans="1:13" ht="36">
      <c r="A415" s="87" t="s">
        <v>426</v>
      </c>
      <c r="B415" s="72" t="s">
        <v>1103</v>
      </c>
      <c r="C415" s="73" t="s">
        <v>78</v>
      </c>
      <c r="D415" s="99">
        <v>26</v>
      </c>
      <c r="E415" s="74"/>
      <c r="F415" s="74"/>
      <c r="G415" s="74"/>
      <c r="H415" s="70">
        <f t="shared" si="297"/>
        <v>0</v>
      </c>
      <c r="I415" s="71">
        <f t="shared" si="298"/>
        <v>0</v>
      </c>
      <c r="J415" s="71">
        <f t="shared" si="299"/>
        <v>0</v>
      </c>
      <c r="K415" s="71">
        <f t="shared" si="300"/>
        <v>0</v>
      </c>
      <c r="L415" s="70">
        <f t="shared" si="301"/>
        <v>0</v>
      </c>
      <c r="M415" s="70">
        <f t="shared" si="302"/>
        <v>0</v>
      </c>
    </row>
    <row r="416" spans="1:13" ht="36">
      <c r="A416" s="85" t="s">
        <v>427</v>
      </c>
      <c r="B416" s="72" t="s">
        <v>1104</v>
      </c>
      <c r="C416" s="73" t="s">
        <v>78</v>
      </c>
      <c r="D416" s="99">
        <v>3</v>
      </c>
      <c r="E416" s="74"/>
      <c r="F416" s="74"/>
      <c r="G416" s="74"/>
      <c r="H416" s="70">
        <f t="shared" si="297"/>
        <v>0</v>
      </c>
      <c r="I416" s="71">
        <f t="shared" si="298"/>
        <v>0</v>
      </c>
      <c r="J416" s="71">
        <f t="shared" si="299"/>
        <v>0</v>
      </c>
      <c r="K416" s="71">
        <f t="shared" si="300"/>
        <v>0</v>
      </c>
      <c r="L416" s="70">
        <f t="shared" si="301"/>
        <v>0</v>
      </c>
      <c r="M416" s="70">
        <f t="shared" si="302"/>
        <v>0</v>
      </c>
    </row>
    <row r="417" spans="1:13" ht="36">
      <c r="A417" s="87" t="s">
        <v>428</v>
      </c>
      <c r="B417" s="72" t="s">
        <v>1105</v>
      </c>
      <c r="C417" s="73" t="s">
        <v>78</v>
      </c>
      <c r="D417" s="99">
        <v>1</v>
      </c>
      <c r="E417" s="74"/>
      <c r="F417" s="74"/>
      <c r="G417" s="74"/>
      <c r="H417" s="70">
        <f t="shared" si="297"/>
        <v>0</v>
      </c>
      <c r="I417" s="71">
        <f t="shared" si="298"/>
        <v>0</v>
      </c>
      <c r="J417" s="71">
        <f t="shared" si="299"/>
        <v>0</v>
      </c>
      <c r="K417" s="71">
        <f t="shared" si="300"/>
        <v>0</v>
      </c>
      <c r="L417" s="70">
        <f t="shared" si="301"/>
        <v>0</v>
      </c>
      <c r="M417" s="70">
        <f t="shared" si="302"/>
        <v>0</v>
      </c>
    </row>
    <row r="418" spans="1:13" ht="36">
      <c r="A418" s="85" t="s">
        <v>429</v>
      </c>
      <c r="B418" s="72" t="s">
        <v>1106</v>
      </c>
      <c r="C418" s="73" t="s">
        <v>78</v>
      </c>
      <c r="D418" s="99">
        <v>30</v>
      </c>
      <c r="E418" s="74"/>
      <c r="F418" s="74"/>
      <c r="G418" s="74"/>
      <c r="H418" s="70">
        <f t="shared" si="297"/>
        <v>0</v>
      </c>
      <c r="I418" s="71">
        <f t="shared" si="298"/>
        <v>0</v>
      </c>
      <c r="J418" s="71">
        <f t="shared" si="299"/>
        <v>0</v>
      </c>
      <c r="K418" s="71">
        <f t="shared" si="300"/>
        <v>0</v>
      </c>
      <c r="L418" s="70">
        <f t="shared" si="301"/>
        <v>0</v>
      </c>
      <c r="M418" s="70">
        <f t="shared" si="302"/>
        <v>0</v>
      </c>
    </row>
    <row r="419" spans="1:13" ht="36">
      <c r="A419" s="87" t="s">
        <v>430</v>
      </c>
      <c r="B419" s="72" t="s">
        <v>1107</v>
      </c>
      <c r="C419" s="73" t="s">
        <v>78</v>
      </c>
      <c r="D419" s="99">
        <v>39</v>
      </c>
      <c r="E419" s="74"/>
      <c r="F419" s="74"/>
      <c r="G419" s="74"/>
      <c r="H419" s="70">
        <f t="shared" si="297"/>
        <v>0</v>
      </c>
      <c r="I419" s="71">
        <f t="shared" si="298"/>
        <v>0</v>
      </c>
      <c r="J419" s="71">
        <f t="shared" si="299"/>
        <v>0</v>
      </c>
      <c r="K419" s="71">
        <f t="shared" si="300"/>
        <v>0</v>
      </c>
      <c r="L419" s="70">
        <f t="shared" si="301"/>
        <v>0</v>
      </c>
      <c r="M419" s="70">
        <f t="shared" si="302"/>
        <v>0</v>
      </c>
    </row>
    <row r="420" spans="1:13" ht="36">
      <c r="A420" s="85" t="s">
        <v>431</v>
      </c>
      <c r="B420" s="72" t="s">
        <v>1108</v>
      </c>
      <c r="C420" s="73" t="s">
        <v>78</v>
      </c>
      <c r="D420" s="99">
        <v>4</v>
      </c>
      <c r="E420" s="74"/>
      <c r="F420" s="74"/>
      <c r="G420" s="74"/>
      <c r="H420" s="70">
        <f t="shared" si="297"/>
        <v>0</v>
      </c>
      <c r="I420" s="71">
        <f t="shared" si="298"/>
        <v>0</v>
      </c>
      <c r="J420" s="71">
        <f t="shared" si="299"/>
        <v>0</v>
      </c>
      <c r="K420" s="71">
        <f t="shared" si="300"/>
        <v>0</v>
      </c>
      <c r="L420" s="70">
        <f t="shared" si="301"/>
        <v>0</v>
      </c>
      <c r="M420" s="70">
        <f t="shared" si="302"/>
        <v>0</v>
      </c>
    </row>
    <row r="421" spans="1:13" ht="36">
      <c r="A421" s="87" t="s">
        <v>432</v>
      </c>
      <c r="B421" s="72" t="s">
        <v>1109</v>
      </c>
      <c r="C421" s="73" t="s">
        <v>78</v>
      </c>
      <c r="D421" s="99">
        <v>56</v>
      </c>
      <c r="E421" s="74"/>
      <c r="F421" s="74"/>
      <c r="G421" s="74"/>
      <c r="H421" s="70">
        <f t="shared" si="297"/>
        <v>0</v>
      </c>
      <c r="I421" s="71">
        <f t="shared" si="298"/>
        <v>0</v>
      </c>
      <c r="J421" s="71">
        <f t="shared" si="299"/>
        <v>0</v>
      </c>
      <c r="K421" s="71">
        <f t="shared" si="300"/>
        <v>0</v>
      </c>
      <c r="L421" s="70">
        <f t="shared" si="301"/>
        <v>0</v>
      </c>
      <c r="M421" s="70">
        <f t="shared" si="302"/>
        <v>0</v>
      </c>
    </row>
    <row r="422" spans="1:13" ht="36">
      <c r="A422" s="85" t="s">
        <v>433</v>
      </c>
      <c r="B422" s="72" t="s">
        <v>1110</v>
      </c>
      <c r="C422" s="73" t="s">
        <v>78</v>
      </c>
      <c r="D422" s="99">
        <v>59</v>
      </c>
      <c r="E422" s="74"/>
      <c r="F422" s="74"/>
      <c r="G422" s="74"/>
      <c r="H422" s="70">
        <f t="shared" si="297"/>
        <v>0</v>
      </c>
      <c r="I422" s="71">
        <f t="shared" si="298"/>
        <v>0</v>
      </c>
      <c r="J422" s="71">
        <f t="shared" si="299"/>
        <v>0</v>
      </c>
      <c r="K422" s="71">
        <f t="shared" si="300"/>
        <v>0</v>
      </c>
      <c r="L422" s="70">
        <f t="shared" si="301"/>
        <v>0</v>
      </c>
      <c r="M422" s="70">
        <f t="shared" si="302"/>
        <v>0</v>
      </c>
    </row>
    <row r="423" spans="1:13" ht="36">
      <c r="A423" s="87" t="s">
        <v>434</v>
      </c>
      <c r="B423" s="72" t="s">
        <v>1111</v>
      </c>
      <c r="C423" s="73" t="s">
        <v>78</v>
      </c>
      <c r="D423" s="99">
        <v>11</v>
      </c>
      <c r="E423" s="74"/>
      <c r="F423" s="74"/>
      <c r="G423" s="74"/>
      <c r="H423" s="70">
        <f t="shared" si="297"/>
        <v>0</v>
      </c>
      <c r="I423" s="71">
        <f t="shared" si="298"/>
        <v>0</v>
      </c>
      <c r="J423" s="71">
        <f t="shared" si="299"/>
        <v>0</v>
      </c>
      <c r="K423" s="71">
        <f t="shared" si="300"/>
        <v>0</v>
      </c>
      <c r="L423" s="70">
        <f t="shared" si="301"/>
        <v>0</v>
      </c>
      <c r="M423" s="70">
        <f t="shared" si="302"/>
        <v>0</v>
      </c>
    </row>
    <row r="424" spans="1:13" ht="36">
      <c r="A424" s="85" t="s">
        <v>435</v>
      </c>
      <c r="B424" s="72" t="s">
        <v>1112</v>
      </c>
      <c r="C424" s="73" t="s">
        <v>78</v>
      </c>
      <c r="D424" s="99">
        <v>1</v>
      </c>
      <c r="E424" s="74"/>
      <c r="F424" s="74"/>
      <c r="G424" s="74"/>
      <c r="H424" s="70">
        <f t="shared" si="297"/>
        <v>0</v>
      </c>
      <c r="I424" s="71">
        <f t="shared" si="298"/>
        <v>0</v>
      </c>
      <c r="J424" s="71">
        <f t="shared" si="299"/>
        <v>0</v>
      </c>
      <c r="K424" s="71">
        <f t="shared" si="300"/>
        <v>0</v>
      </c>
      <c r="L424" s="70">
        <f t="shared" si="301"/>
        <v>0</v>
      </c>
      <c r="M424" s="70">
        <f t="shared" si="302"/>
        <v>0</v>
      </c>
    </row>
    <row r="425" spans="1:13" ht="24">
      <c r="A425" s="87" t="s">
        <v>436</v>
      </c>
      <c r="B425" s="72" t="s">
        <v>1113</v>
      </c>
      <c r="C425" s="73" t="s">
        <v>78</v>
      </c>
      <c r="D425" s="99">
        <v>1</v>
      </c>
      <c r="E425" s="74"/>
      <c r="F425" s="74"/>
      <c r="G425" s="74"/>
      <c r="H425" s="70">
        <f t="shared" si="297"/>
        <v>0</v>
      </c>
      <c r="I425" s="71">
        <f t="shared" si="298"/>
        <v>0</v>
      </c>
      <c r="J425" s="71">
        <f t="shared" si="299"/>
        <v>0</v>
      </c>
      <c r="K425" s="71">
        <f t="shared" si="300"/>
        <v>0</v>
      </c>
      <c r="L425" s="70">
        <f t="shared" si="301"/>
        <v>0</v>
      </c>
      <c r="M425" s="70">
        <f t="shared" si="302"/>
        <v>0</v>
      </c>
    </row>
    <row r="426" spans="1:13" ht="36">
      <c r="A426" s="85" t="s">
        <v>437</v>
      </c>
      <c r="B426" s="72" t="s">
        <v>1114</v>
      </c>
      <c r="C426" s="73" t="s">
        <v>78</v>
      </c>
      <c r="D426" s="99">
        <v>12</v>
      </c>
      <c r="E426" s="74"/>
      <c r="F426" s="74"/>
      <c r="G426" s="74"/>
      <c r="H426" s="70">
        <f t="shared" si="297"/>
        <v>0</v>
      </c>
      <c r="I426" s="71">
        <f t="shared" si="298"/>
        <v>0</v>
      </c>
      <c r="J426" s="71">
        <f t="shared" si="299"/>
        <v>0</v>
      </c>
      <c r="K426" s="71">
        <f t="shared" si="300"/>
        <v>0</v>
      </c>
      <c r="L426" s="70">
        <f t="shared" si="301"/>
        <v>0</v>
      </c>
      <c r="M426" s="70">
        <f t="shared" si="302"/>
        <v>0</v>
      </c>
    </row>
    <row r="427" spans="1:13">
      <c r="A427" s="87" t="s">
        <v>438</v>
      </c>
      <c r="B427" s="72" t="s">
        <v>1115</v>
      </c>
      <c r="C427" s="73" t="s">
        <v>78</v>
      </c>
      <c r="D427" s="99">
        <v>9</v>
      </c>
      <c r="E427" s="74"/>
      <c r="F427" s="74"/>
      <c r="G427" s="74"/>
      <c r="H427" s="70">
        <f t="shared" si="297"/>
        <v>0</v>
      </c>
      <c r="I427" s="71">
        <f t="shared" si="298"/>
        <v>0</v>
      </c>
      <c r="J427" s="71">
        <f t="shared" si="299"/>
        <v>0</v>
      </c>
      <c r="K427" s="71">
        <f t="shared" si="300"/>
        <v>0</v>
      </c>
      <c r="L427" s="70">
        <f t="shared" si="301"/>
        <v>0</v>
      </c>
      <c r="M427" s="70">
        <f t="shared" si="302"/>
        <v>0</v>
      </c>
    </row>
    <row r="428" spans="1:13" ht="36">
      <c r="A428" s="85" t="s">
        <v>439</v>
      </c>
      <c r="B428" s="72" t="s">
        <v>1116</v>
      </c>
      <c r="C428" s="73" t="s">
        <v>78</v>
      </c>
      <c r="D428" s="99">
        <v>24</v>
      </c>
      <c r="E428" s="74"/>
      <c r="F428" s="74"/>
      <c r="G428" s="74"/>
      <c r="H428" s="70">
        <f t="shared" si="297"/>
        <v>0</v>
      </c>
      <c r="I428" s="71">
        <f t="shared" si="298"/>
        <v>0</v>
      </c>
      <c r="J428" s="71">
        <f t="shared" si="299"/>
        <v>0</v>
      </c>
      <c r="K428" s="71">
        <f t="shared" si="300"/>
        <v>0</v>
      </c>
      <c r="L428" s="70">
        <f t="shared" si="301"/>
        <v>0</v>
      </c>
      <c r="M428" s="70">
        <f t="shared" si="302"/>
        <v>0</v>
      </c>
    </row>
    <row r="429" spans="1:13">
      <c r="A429" s="87" t="s">
        <v>440</v>
      </c>
      <c r="B429" s="72" t="s">
        <v>802</v>
      </c>
      <c r="C429" s="73" t="s">
        <v>78</v>
      </c>
      <c r="D429" s="99">
        <v>4</v>
      </c>
      <c r="E429" s="74"/>
      <c r="F429" s="74"/>
      <c r="G429" s="74"/>
      <c r="H429" s="70">
        <f t="shared" si="297"/>
        <v>0</v>
      </c>
      <c r="I429" s="71">
        <f t="shared" si="298"/>
        <v>0</v>
      </c>
      <c r="J429" s="71">
        <f t="shared" si="299"/>
        <v>0</v>
      </c>
      <c r="K429" s="71">
        <f t="shared" si="300"/>
        <v>0</v>
      </c>
      <c r="L429" s="70">
        <f t="shared" si="301"/>
        <v>0</v>
      </c>
      <c r="M429" s="70">
        <f t="shared" si="302"/>
        <v>0</v>
      </c>
    </row>
    <row r="430" spans="1:13" ht="36">
      <c r="A430" s="85" t="s">
        <v>441</v>
      </c>
      <c r="B430" s="72" t="s">
        <v>1117</v>
      </c>
      <c r="C430" s="73" t="s">
        <v>78</v>
      </c>
      <c r="D430" s="99">
        <v>24</v>
      </c>
      <c r="E430" s="74"/>
      <c r="F430" s="74"/>
      <c r="G430" s="74"/>
      <c r="H430" s="70">
        <f t="shared" si="297"/>
        <v>0</v>
      </c>
      <c r="I430" s="71">
        <f t="shared" si="298"/>
        <v>0</v>
      </c>
      <c r="J430" s="71">
        <f t="shared" si="299"/>
        <v>0</v>
      </c>
      <c r="K430" s="71">
        <f t="shared" si="300"/>
        <v>0</v>
      </c>
      <c r="L430" s="70">
        <f t="shared" si="301"/>
        <v>0</v>
      </c>
      <c r="M430" s="70">
        <f t="shared" si="302"/>
        <v>0</v>
      </c>
    </row>
    <row r="431" spans="1:13" ht="36">
      <c r="A431" s="87" t="s">
        <v>442</v>
      </c>
      <c r="B431" s="72" t="s">
        <v>1118</v>
      </c>
      <c r="C431" s="73" t="s">
        <v>78</v>
      </c>
      <c r="D431" s="99">
        <v>6</v>
      </c>
      <c r="E431" s="74"/>
      <c r="F431" s="74"/>
      <c r="G431" s="74"/>
      <c r="H431" s="70">
        <f t="shared" si="297"/>
        <v>0</v>
      </c>
      <c r="I431" s="71">
        <f t="shared" si="298"/>
        <v>0</v>
      </c>
      <c r="J431" s="71">
        <f t="shared" si="299"/>
        <v>0</v>
      </c>
      <c r="K431" s="71">
        <f t="shared" si="300"/>
        <v>0</v>
      </c>
      <c r="L431" s="70">
        <f t="shared" si="301"/>
        <v>0</v>
      </c>
      <c r="M431" s="70">
        <f t="shared" si="302"/>
        <v>0</v>
      </c>
    </row>
    <row r="432" spans="1:13" ht="24">
      <c r="A432" s="85" t="s">
        <v>443</v>
      </c>
      <c r="B432" s="72" t="s">
        <v>1119</v>
      </c>
      <c r="C432" s="73" t="s">
        <v>78</v>
      </c>
      <c r="D432" s="99">
        <v>6</v>
      </c>
      <c r="E432" s="74"/>
      <c r="F432" s="74"/>
      <c r="G432" s="74"/>
      <c r="H432" s="70">
        <f t="shared" si="297"/>
        <v>0</v>
      </c>
      <c r="I432" s="71">
        <f t="shared" si="298"/>
        <v>0</v>
      </c>
      <c r="J432" s="71">
        <f t="shared" si="299"/>
        <v>0</v>
      </c>
      <c r="K432" s="71">
        <f t="shared" si="300"/>
        <v>0</v>
      </c>
      <c r="L432" s="70">
        <f t="shared" si="301"/>
        <v>0</v>
      </c>
      <c r="M432" s="70">
        <f t="shared" si="302"/>
        <v>0</v>
      </c>
    </row>
    <row r="433" spans="1:13" ht="36">
      <c r="A433" s="87" t="s">
        <v>444</v>
      </c>
      <c r="B433" s="72" t="s">
        <v>1120</v>
      </c>
      <c r="C433" s="73" t="s">
        <v>78</v>
      </c>
      <c r="D433" s="99">
        <v>68</v>
      </c>
      <c r="E433" s="74"/>
      <c r="F433" s="74"/>
      <c r="G433" s="74"/>
      <c r="H433" s="70">
        <f t="shared" si="297"/>
        <v>0</v>
      </c>
      <c r="I433" s="71">
        <f t="shared" si="298"/>
        <v>0</v>
      </c>
      <c r="J433" s="71">
        <f t="shared" si="299"/>
        <v>0</v>
      </c>
      <c r="K433" s="71">
        <f t="shared" si="300"/>
        <v>0</v>
      </c>
      <c r="L433" s="70">
        <f t="shared" si="301"/>
        <v>0</v>
      </c>
      <c r="M433" s="70">
        <f t="shared" si="302"/>
        <v>0</v>
      </c>
    </row>
    <row r="434" spans="1:13" ht="36">
      <c r="A434" s="85" t="s">
        <v>445</v>
      </c>
      <c r="B434" s="72" t="s">
        <v>1121</v>
      </c>
      <c r="C434" s="73" t="s">
        <v>78</v>
      </c>
      <c r="D434" s="99">
        <v>13</v>
      </c>
      <c r="E434" s="74"/>
      <c r="F434" s="74"/>
      <c r="G434" s="74"/>
      <c r="H434" s="70">
        <f t="shared" si="297"/>
        <v>0</v>
      </c>
      <c r="I434" s="71">
        <f t="shared" si="298"/>
        <v>0</v>
      </c>
      <c r="J434" s="71">
        <f t="shared" si="299"/>
        <v>0</v>
      </c>
      <c r="K434" s="71">
        <f t="shared" si="300"/>
        <v>0</v>
      </c>
      <c r="L434" s="70">
        <f t="shared" si="301"/>
        <v>0</v>
      </c>
      <c r="M434" s="70">
        <f t="shared" si="302"/>
        <v>0</v>
      </c>
    </row>
    <row r="435" spans="1:13" ht="36">
      <c r="A435" s="87" t="s">
        <v>446</v>
      </c>
      <c r="B435" s="72" t="s">
        <v>1122</v>
      </c>
      <c r="C435" s="73" t="s">
        <v>78</v>
      </c>
      <c r="D435" s="99">
        <v>1</v>
      </c>
      <c r="E435" s="74"/>
      <c r="F435" s="74"/>
      <c r="G435" s="74"/>
      <c r="H435" s="70">
        <f t="shared" si="297"/>
        <v>0</v>
      </c>
      <c r="I435" s="71">
        <f t="shared" si="298"/>
        <v>0</v>
      </c>
      <c r="J435" s="71">
        <f t="shared" si="299"/>
        <v>0</v>
      </c>
      <c r="K435" s="71">
        <f t="shared" si="300"/>
        <v>0</v>
      </c>
      <c r="L435" s="70">
        <f t="shared" si="301"/>
        <v>0</v>
      </c>
      <c r="M435" s="70">
        <f t="shared" si="302"/>
        <v>0</v>
      </c>
    </row>
    <row r="436" spans="1:13" ht="36">
      <c r="A436" s="85" t="s">
        <v>447</v>
      </c>
      <c r="B436" s="72" t="s">
        <v>1123</v>
      </c>
      <c r="C436" s="73" t="s">
        <v>78</v>
      </c>
      <c r="D436" s="99">
        <v>6</v>
      </c>
      <c r="E436" s="74"/>
      <c r="F436" s="74"/>
      <c r="G436" s="74"/>
      <c r="H436" s="70">
        <f t="shared" si="297"/>
        <v>0</v>
      </c>
      <c r="I436" s="71">
        <f t="shared" si="298"/>
        <v>0</v>
      </c>
      <c r="J436" s="71">
        <f t="shared" si="299"/>
        <v>0</v>
      </c>
      <c r="K436" s="71">
        <f t="shared" si="300"/>
        <v>0</v>
      </c>
      <c r="L436" s="70">
        <f t="shared" si="301"/>
        <v>0</v>
      </c>
      <c r="M436" s="70">
        <f t="shared" si="302"/>
        <v>0</v>
      </c>
    </row>
    <row r="437" spans="1:13" ht="36">
      <c r="A437" s="87" t="s">
        <v>448</v>
      </c>
      <c r="B437" s="72" t="s">
        <v>1124</v>
      </c>
      <c r="C437" s="73" t="s">
        <v>78</v>
      </c>
      <c r="D437" s="99">
        <v>1</v>
      </c>
      <c r="E437" s="74"/>
      <c r="F437" s="74"/>
      <c r="G437" s="74"/>
      <c r="H437" s="70">
        <f t="shared" si="297"/>
        <v>0</v>
      </c>
      <c r="I437" s="71">
        <f t="shared" si="298"/>
        <v>0</v>
      </c>
      <c r="J437" s="71">
        <f t="shared" si="299"/>
        <v>0</v>
      </c>
      <c r="K437" s="71">
        <f t="shared" si="300"/>
        <v>0</v>
      </c>
      <c r="L437" s="70">
        <f t="shared" si="301"/>
        <v>0</v>
      </c>
      <c r="M437" s="70">
        <f t="shared" si="302"/>
        <v>0</v>
      </c>
    </row>
    <row r="438" spans="1:13" ht="36">
      <c r="A438" s="85" t="s">
        <v>449</v>
      </c>
      <c r="B438" s="72" t="s">
        <v>1125</v>
      </c>
      <c r="C438" s="73" t="s">
        <v>78</v>
      </c>
      <c r="D438" s="99">
        <v>3</v>
      </c>
      <c r="E438" s="74"/>
      <c r="F438" s="74"/>
      <c r="G438" s="74"/>
      <c r="H438" s="70">
        <f t="shared" si="297"/>
        <v>0</v>
      </c>
      <c r="I438" s="71">
        <f t="shared" si="298"/>
        <v>0</v>
      </c>
      <c r="J438" s="71">
        <f t="shared" si="299"/>
        <v>0</v>
      </c>
      <c r="K438" s="71">
        <f t="shared" si="300"/>
        <v>0</v>
      </c>
      <c r="L438" s="70">
        <f t="shared" si="301"/>
        <v>0</v>
      </c>
      <c r="M438" s="70">
        <f t="shared" si="302"/>
        <v>0</v>
      </c>
    </row>
    <row r="439" spans="1:13" ht="36">
      <c r="A439" s="87" t="s">
        <v>450</v>
      </c>
      <c r="B439" s="72" t="s">
        <v>1126</v>
      </c>
      <c r="C439" s="73" t="s">
        <v>78</v>
      </c>
      <c r="D439" s="99">
        <v>19</v>
      </c>
      <c r="E439" s="74"/>
      <c r="F439" s="74"/>
      <c r="G439" s="74"/>
      <c r="H439" s="70">
        <f t="shared" si="297"/>
        <v>0</v>
      </c>
      <c r="I439" s="71">
        <f t="shared" si="298"/>
        <v>0</v>
      </c>
      <c r="J439" s="71">
        <f t="shared" si="299"/>
        <v>0</v>
      </c>
      <c r="K439" s="71">
        <f t="shared" si="300"/>
        <v>0</v>
      </c>
      <c r="L439" s="70">
        <f t="shared" si="301"/>
        <v>0</v>
      </c>
      <c r="M439" s="70">
        <f t="shared" si="302"/>
        <v>0</v>
      </c>
    </row>
    <row r="440" spans="1:13" ht="36">
      <c r="A440" s="85" t="s">
        <v>451</v>
      </c>
      <c r="B440" s="72" t="s">
        <v>1127</v>
      </c>
      <c r="C440" s="73" t="s">
        <v>78</v>
      </c>
      <c r="D440" s="99">
        <v>2</v>
      </c>
      <c r="E440" s="74"/>
      <c r="F440" s="74"/>
      <c r="G440" s="74"/>
      <c r="H440" s="70">
        <f t="shared" si="297"/>
        <v>0</v>
      </c>
      <c r="I440" s="71">
        <f t="shared" si="298"/>
        <v>0</v>
      </c>
      <c r="J440" s="71">
        <f t="shared" si="299"/>
        <v>0</v>
      </c>
      <c r="K440" s="71">
        <f t="shared" si="300"/>
        <v>0</v>
      </c>
      <c r="L440" s="70">
        <f t="shared" si="301"/>
        <v>0</v>
      </c>
      <c r="M440" s="70">
        <f t="shared" si="302"/>
        <v>0</v>
      </c>
    </row>
    <row r="441" spans="1:13" ht="36">
      <c r="A441" s="87" t="s">
        <v>452</v>
      </c>
      <c r="B441" s="72" t="s">
        <v>1128</v>
      </c>
      <c r="C441" s="73" t="s">
        <v>78</v>
      </c>
      <c r="D441" s="99">
        <v>1</v>
      </c>
      <c r="E441" s="74"/>
      <c r="F441" s="74"/>
      <c r="G441" s="74"/>
      <c r="H441" s="70">
        <f t="shared" si="297"/>
        <v>0</v>
      </c>
      <c r="I441" s="71">
        <f t="shared" si="298"/>
        <v>0</v>
      </c>
      <c r="J441" s="71">
        <f t="shared" si="299"/>
        <v>0</v>
      </c>
      <c r="K441" s="71">
        <f t="shared" si="300"/>
        <v>0</v>
      </c>
      <c r="L441" s="70">
        <f t="shared" si="301"/>
        <v>0</v>
      </c>
      <c r="M441" s="70">
        <f t="shared" si="302"/>
        <v>0</v>
      </c>
    </row>
    <row r="442" spans="1:13" ht="36">
      <c r="A442" s="85" t="s">
        <v>453</v>
      </c>
      <c r="B442" s="72" t="s">
        <v>1129</v>
      </c>
      <c r="C442" s="73" t="s">
        <v>78</v>
      </c>
      <c r="D442" s="99">
        <v>25</v>
      </c>
      <c r="E442" s="74"/>
      <c r="F442" s="74"/>
      <c r="G442" s="74"/>
      <c r="H442" s="70">
        <f t="shared" si="297"/>
        <v>0</v>
      </c>
      <c r="I442" s="71">
        <f t="shared" si="298"/>
        <v>0</v>
      </c>
      <c r="J442" s="71">
        <f t="shared" si="299"/>
        <v>0</v>
      </c>
      <c r="K442" s="71">
        <f t="shared" si="300"/>
        <v>0</v>
      </c>
      <c r="L442" s="70">
        <f t="shared" si="301"/>
        <v>0</v>
      </c>
      <c r="M442" s="70">
        <f t="shared" si="302"/>
        <v>0</v>
      </c>
    </row>
    <row r="443" spans="1:13" ht="24">
      <c r="A443" s="87" t="s">
        <v>454</v>
      </c>
      <c r="B443" s="72" t="s">
        <v>1130</v>
      </c>
      <c r="C443" s="73" t="s">
        <v>78</v>
      </c>
      <c r="D443" s="99">
        <v>1</v>
      </c>
      <c r="E443" s="74"/>
      <c r="F443" s="74"/>
      <c r="G443" s="74"/>
      <c r="H443" s="70">
        <f t="shared" si="297"/>
        <v>0</v>
      </c>
      <c r="I443" s="71">
        <f t="shared" si="298"/>
        <v>0</v>
      </c>
      <c r="J443" s="71">
        <f t="shared" si="299"/>
        <v>0</v>
      </c>
      <c r="K443" s="71">
        <f t="shared" si="300"/>
        <v>0</v>
      </c>
      <c r="L443" s="70">
        <f t="shared" si="301"/>
        <v>0</v>
      </c>
      <c r="M443" s="70">
        <f t="shared" si="302"/>
        <v>0</v>
      </c>
    </row>
    <row r="444" spans="1:13" ht="36">
      <c r="A444" s="85" t="s">
        <v>455</v>
      </c>
      <c r="B444" s="72" t="s">
        <v>1131</v>
      </c>
      <c r="C444" s="73" t="s">
        <v>78</v>
      </c>
      <c r="D444" s="99">
        <v>4</v>
      </c>
      <c r="E444" s="74"/>
      <c r="F444" s="74"/>
      <c r="G444" s="74"/>
      <c r="H444" s="70">
        <f t="shared" si="297"/>
        <v>0</v>
      </c>
      <c r="I444" s="71">
        <f t="shared" si="298"/>
        <v>0</v>
      </c>
      <c r="J444" s="71">
        <f t="shared" si="299"/>
        <v>0</v>
      </c>
      <c r="K444" s="71">
        <f t="shared" si="300"/>
        <v>0</v>
      </c>
      <c r="L444" s="70">
        <f t="shared" si="301"/>
        <v>0</v>
      </c>
      <c r="M444" s="70">
        <f t="shared" si="302"/>
        <v>0</v>
      </c>
    </row>
    <row r="445" spans="1:13">
      <c r="A445" s="87" t="s">
        <v>456</v>
      </c>
      <c r="B445" s="72" t="s">
        <v>1132</v>
      </c>
      <c r="C445" s="73" t="s">
        <v>78</v>
      </c>
      <c r="D445" s="99">
        <v>1</v>
      </c>
      <c r="E445" s="74"/>
      <c r="F445" s="74"/>
      <c r="G445" s="74"/>
      <c r="H445" s="70">
        <f t="shared" si="297"/>
        <v>0</v>
      </c>
      <c r="I445" s="71">
        <f t="shared" si="298"/>
        <v>0</v>
      </c>
      <c r="J445" s="71">
        <f t="shared" si="299"/>
        <v>0</v>
      </c>
      <c r="K445" s="71">
        <f t="shared" si="300"/>
        <v>0</v>
      </c>
      <c r="L445" s="70">
        <f t="shared" si="301"/>
        <v>0</v>
      </c>
      <c r="M445" s="70">
        <f t="shared" si="302"/>
        <v>0</v>
      </c>
    </row>
    <row r="446" spans="1:13">
      <c r="A446" s="85" t="s">
        <v>457</v>
      </c>
      <c r="B446" s="72" t="s">
        <v>1133</v>
      </c>
      <c r="C446" s="73" t="s">
        <v>78</v>
      </c>
      <c r="D446" s="99">
        <v>13</v>
      </c>
      <c r="E446" s="74"/>
      <c r="F446" s="74"/>
      <c r="G446" s="74"/>
      <c r="H446" s="70">
        <f t="shared" si="297"/>
        <v>0</v>
      </c>
      <c r="I446" s="71">
        <f t="shared" si="298"/>
        <v>0</v>
      </c>
      <c r="J446" s="71">
        <f t="shared" si="299"/>
        <v>0</v>
      </c>
      <c r="K446" s="71">
        <f t="shared" si="300"/>
        <v>0</v>
      </c>
      <c r="L446" s="70">
        <f t="shared" si="301"/>
        <v>0</v>
      </c>
      <c r="M446" s="70">
        <f t="shared" si="302"/>
        <v>0</v>
      </c>
    </row>
    <row r="447" spans="1:13">
      <c r="A447" s="87" t="s">
        <v>458</v>
      </c>
      <c r="B447" s="72" t="s">
        <v>803</v>
      </c>
      <c r="C447" s="73" t="s">
        <v>78</v>
      </c>
      <c r="D447" s="99">
        <v>2</v>
      </c>
      <c r="E447" s="74"/>
      <c r="F447" s="74"/>
      <c r="G447" s="74"/>
      <c r="H447" s="70">
        <f t="shared" si="297"/>
        <v>0</v>
      </c>
      <c r="I447" s="71">
        <f t="shared" si="298"/>
        <v>0</v>
      </c>
      <c r="J447" s="71">
        <f t="shared" si="299"/>
        <v>0</v>
      </c>
      <c r="K447" s="71">
        <f t="shared" si="300"/>
        <v>0</v>
      </c>
      <c r="L447" s="70">
        <f t="shared" si="301"/>
        <v>0</v>
      </c>
      <c r="M447" s="70">
        <f t="shared" si="302"/>
        <v>0</v>
      </c>
    </row>
    <row r="448" spans="1:13" ht="24">
      <c r="A448" s="85" t="s">
        <v>459</v>
      </c>
      <c r="B448" s="72" t="s">
        <v>1134</v>
      </c>
      <c r="C448" s="73" t="s">
        <v>78</v>
      </c>
      <c r="D448" s="99">
        <v>14</v>
      </c>
      <c r="E448" s="74"/>
      <c r="F448" s="74"/>
      <c r="G448" s="74"/>
      <c r="H448" s="70">
        <f t="shared" si="297"/>
        <v>0</v>
      </c>
      <c r="I448" s="71">
        <f t="shared" si="298"/>
        <v>0</v>
      </c>
      <c r="J448" s="71">
        <f t="shared" si="299"/>
        <v>0</v>
      </c>
      <c r="K448" s="71">
        <f t="shared" si="300"/>
        <v>0</v>
      </c>
      <c r="L448" s="70">
        <f t="shared" si="301"/>
        <v>0</v>
      </c>
      <c r="M448" s="70">
        <f t="shared" si="302"/>
        <v>0</v>
      </c>
    </row>
    <row r="449" spans="1:13" ht="24">
      <c r="A449" s="87" t="s">
        <v>460</v>
      </c>
      <c r="B449" s="72" t="s">
        <v>1135</v>
      </c>
      <c r="C449" s="73" t="s">
        <v>78</v>
      </c>
      <c r="D449" s="99">
        <v>2</v>
      </c>
      <c r="E449" s="74"/>
      <c r="F449" s="74"/>
      <c r="G449" s="74"/>
      <c r="H449" s="70">
        <f t="shared" ref="H449" si="303">SUM(E449:G449)</f>
        <v>0</v>
      </c>
      <c r="I449" s="71">
        <f t="shared" si="298"/>
        <v>0</v>
      </c>
      <c r="J449" s="71">
        <f t="shared" si="299"/>
        <v>0</v>
      </c>
      <c r="K449" s="71">
        <f>D449*G449</f>
        <v>0</v>
      </c>
      <c r="L449" s="70">
        <f t="shared" ref="L449" si="304">SUM(I449:K449)</f>
        <v>0</v>
      </c>
      <c r="M449" s="70">
        <f t="shared" ref="M449" si="305">ROUND((L449*$J$6)+L449,2)</f>
        <v>0</v>
      </c>
    </row>
    <row r="450" spans="1:13" ht="24">
      <c r="A450" s="85" t="s">
        <v>461</v>
      </c>
      <c r="B450" s="72" t="s">
        <v>1136</v>
      </c>
      <c r="C450" s="73" t="s">
        <v>78</v>
      </c>
      <c r="D450" s="99">
        <v>3</v>
      </c>
      <c r="E450" s="74"/>
      <c r="F450" s="74"/>
      <c r="G450" s="74"/>
      <c r="H450" s="70">
        <f t="shared" ref="H450" si="306">SUM(E450:G450)</f>
        <v>0</v>
      </c>
      <c r="I450" s="71">
        <f>D450*E450</f>
        <v>0</v>
      </c>
      <c r="J450" s="71">
        <f>D450*F450</f>
        <v>0</v>
      </c>
      <c r="K450" s="71">
        <f>D450*G450</f>
        <v>0</v>
      </c>
      <c r="L450" s="70">
        <f t="shared" ref="L450" si="307">SUM(I450:K450)</f>
        <v>0</v>
      </c>
      <c r="M450" s="70">
        <f t="shared" ref="M450" si="308">ROUND((L450*$J$6)+L450,2)</f>
        <v>0</v>
      </c>
    </row>
    <row r="451" spans="1:13" ht="24">
      <c r="A451" s="87" t="s">
        <v>462</v>
      </c>
      <c r="B451" s="72" t="s">
        <v>804</v>
      </c>
      <c r="C451" s="73" t="s">
        <v>79</v>
      </c>
      <c r="D451" s="99">
        <v>168</v>
      </c>
      <c r="E451" s="74"/>
      <c r="F451" s="74"/>
      <c r="G451" s="74"/>
      <c r="H451" s="70">
        <f>SUM(E451:G451)</f>
        <v>0</v>
      </c>
      <c r="I451" s="71">
        <f>D451*E451</f>
        <v>0</v>
      </c>
      <c r="J451" s="71">
        <f>D451*F451</f>
        <v>0</v>
      </c>
      <c r="K451" s="71">
        <f>D451*G451</f>
        <v>0</v>
      </c>
      <c r="L451" s="70">
        <f>SUM(I451:K451)</f>
        <v>0</v>
      </c>
      <c r="M451" s="70">
        <f>ROUND((L451*$J$6)+L451,2)</f>
        <v>0</v>
      </c>
    </row>
    <row r="452" spans="1:13" ht="26.45" customHeight="1">
      <c r="A452" s="87" t="s">
        <v>1137</v>
      </c>
      <c r="B452" s="100"/>
      <c r="C452" s="101"/>
      <c r="D452" s="99"/>
      <c r="E452" s="74"/>
      <c r="F452" s="74"/>
      <c r="G452" s="74"/>
      <c r="H452" s="70">
        <f t="shared" ref="H452:H459" si="309">SUM(E452:G452)</f>
        <v>0</v>
      </c>
      <c r="I452" s="71">
        <f t="shared" ref="I452:I459" si="310">D452*E452</f>
        <v>0</v>
      </c>
      <c r="J452" s="71">
        <f t="shared" ref="J452:J459" si="311">D452*F452</f>
        <v>0</v>
      </c>
      <c r="K452" s="71">
        <f t="shared" ref="K452:K459" si="312">D452*G452</f>
        <v>0</v>
      </c>
      <c r="L452" s="70">
        <f t="shared" ref="L452:L459" si="313">SUM(I452:K452)</f>
        <v>0</v>
      </c>
      <c r="M452" s="70">
        <f t="shared" ref="M452:M459" si="314">ROUND((L452*$J$6)+L452,2)</f>
        <v>0</v>
      </c>
    </row>
    <row r="453" spans="1:13" ht="27.6" customHeight="1">
      <c r="A453" s="87" t="s">
        <v>1138</v>
      </c>
      <c r="B453" s="100"/>
      <c r="C453" s="101"/>
      <c r="D453" s="99"/>
      <c r="E453" s="74"/>
      <c r="F453" s="74"/>
      <c r="G453" s="74"/>
      <c r="H453" s="70">
        <f t="shared" si="309"/>
        <v>0</v>
      </c>
      <c r="I453" s="71">
        <f t="shared" si="310"/>
        <v>0</v>
      </c>
      <c r="J453" s="71">
        <f t="shared" si="311"/>
        <v>0</v>
      </c>
      <c r="K453" s="71">
        <f t="shared" si="312"/>
        <v>0</v>
      </c>
      <c r="L453" s="70">
        <f t="shared" si="313"/>
        <v>0</v>
      </c>
      <c r="M453" s="70">
        <f t="shared" si="314"/>
        <v>0</v>
      </c>
    </row>
    <row r="454" spans="1:13" ht="20.100000000000001" customHeight="1">
      <c r="A454" s="87" t="s">
        <v>1139</v>
      </c>
      <c r="B454" s="100"/>
      <c r="C454" s="101"/>
      <c r="D454" s="99"/>
      <c r="E454" s="74"/>
      <c r="F454" s="74"/>
      <c r="G454" s="74"/>
      <c r="H454" s="70">
        <f t="shared" si="309"/>
        <v>0</v>
      </c>
      <c r="I454" s="71">
        <f t="shared" si="310"/>
        <v>0</v>
      </c>
      <c r="J454" s="71">
        <f t="shared" si="311"/>
        <v>0</v>
      </c>
      <c r="K454" s="71">
        <f t="shared" si="312"/>
        <v>0</v>
      </c>
      <c r="L454" s="70">
        <f t="shared" si="313"/>
        <v>0</v>
      </c>
      <c r="M454" s="70">
        <f t="shared" si="314"/>
        <v>0</v>
      </c>
    </row>
    <row r="455" spans="1:13" ht="23.1" customHeight="1">
      <c r="A455" s="87" t="s">
        <v>1140</v>
      </c>
      <c r="B455" s="100"/>
      <c r="C455" s="101"/>
      <c r="D455" s="99"/>
      <c r="E455" s="74"/>
      <c r="F455" s="74"/>
      <c r="G455" s="74"/>
      <c r="H455" s="70">
        <f t="shared" si="309"/>
        <v>0</v>
      </c>
      <c r="I455" s="71">
        <f t="shared" si="310"/>
        <v>0</v>
      </c>
      <c r="J455" s="71">
        <f t="shared" si="311"/>
        <v>0</v>
      </c>
      <c r="K455" s="71">
        <f t="shared" si="312"/>
        <v>0</v>
      </c>
      <c r="L455" s="70">
        <f t="shared" si="313"/>
        <v>0</v>
      </c>
      <c r="M455" s="70">
        <f t="shared" si="314"/>
        <v>0</v>
      </c>
    </row>
    <row r="456" spans="1:13" ht="24.6" customHeight="1">
      <c r="A456" s="87" t="s">
        <v>1141</v>
      </c>
      <c r="B456" s="100"/>
      <c r="C456" s="101"/>
      <c r="D456" s="99"/>
      <c r="E456" s="74"/>
      <c r="F456" s="74"/>
      <c r="G456" s="74"/>
      <c r="H456" s="70">
        <f t="shared" si="309"/>
        <v>0</v>
      </c>
      <c r="I456" s="71">
        <f t="shared" si="310"/>
        <v>0</v>
      </c>
      <c r="J456" s="71">
        <f t="shared" si="311"/>
        <v>0</v>
      </c>
      <c r="K456" s="71">
        <f t="shared" si="312"/>
        <v>0</v>
      </c>
      <c r="L456" s="70">
        <f t="shared" si="313"/>
        <v>0</v>
      </c>
      <c r="M456" s="70">
        <f t="shared" si="314"/>
        <v>0</v>
      </c>
    </row>
    <row r="457" spans="1:13" ht="21.95" customHeight="1">
      <c r="A457" s="87" t="s">
        <v>1142</v>
      </c>
      <c r="B457" s="100"/>
      <c r="C457" s="101"/>
      <c r="D457" s="99"/>
      <c r="E457" s="74"/>
      <c r="F457" s="74"/>
      <c r="G457" s="74"/>
      <c r="H457" s="70">
        <f t="shared" si="309"/>
        <v>0</v>
      </c>
      <c r="I457" s="71">
        <f t="shared" si="310"/>
        <v>0</v>
      </c>
      <c r="J457" s="71">
        <f t="shared" si="311"/>
        <v>0</v>
      </c>
      <c r="K457" s="71">
        <f t="shared" si="312"/>
        <v>0</v>
      </c>
      <c r="L457" s="70">
        <f t="shared" si="313"/>
        <v>0</v>
      </c>
      <c r="M457" s="70">
        <f t="shared" si="314"/>
        <v>0</v>
      </c>
    </row>
    <row r="458" spans="1:13" ht="26.45" customHeight="1">
      <c r="A458" s="87" t="s">
        <v>1143</v>
      </c>
      <c r="B458" s="100"/>
      <c r="C458" s="101"/>
      <c r="D458" s="99"/>
      <c r="E458" s="74"/>
      <c r="F458" s="74"/>
      <c r="G458" s="74"/>
      <c r="H458" s="70">
        <f t="shared" si="309"/>
        <v>0</v>
      </c>
      <c r="I458" s="71">
        <f t="shared" si="310"/>
        <v>0</v>
      </c>
      <c r="J458" s="71">
        <f t="shared" si="311"/>
        <v>0</v>
      </c>
      <c r="K458" s="71">
        <f t="shared" si="312"/>
        <v>0</v>
      </c>
      <c r="L458" s="70">
        <f t="shared" si="313"/>
        <v>0</v>
      </c>
      <c r="M458" s="70">
        <f t="shared" si="314"/>
        <v>0</v>
      </c>
    </row>
    <row r="459" spans="1:13" ht="24" customHeight="1">
      <c r="A459" s="87" t="s">
        <v>1144</v>
      </c>
      <c r="B459" s="100"/>
      <c r="C459" s="101"/>
      <c r="D459" s="99"/>
      <c r="E459" s="74"/>
      <c r="F459" s="74"/>
      <c r="G459" s="74"/>
      <c r="H459" s="70">
        <f t="shared" si="309"/>
        <v>0</v>
      </c>
      <c r="I459" s="71">
        <f t="shared" si="310"/>
        <v>0</v>
      </c>
      <c r="J459" s="71">
        <f t="shared" si="311"/>
        <v>0</v>
      </c>
      <c r="K459" s="71">
        <f t="shared" si="312"/>
        <v>0</v>
      </c>
      <c r="L459" s="70">
        <f t="shared" si="313"/>
        <v>0</v>
      </c>
      <c r="M459" s="70">
        <f t="shared" si="314"/>
        <v>0</v>
      </c>
    </row>
    <row r="460" spans="1:13" ht="13.5" customHeight="1">
      <c r="A460" s="84" t="s">
        <v>152</v>
      </c>
      <c r="B460" s="75" t="s">
        <v>411</v>
      </c>
      <c r="C460" s="75"/>
      <c r="D460" s="75"/>
      <c r="E460" s="75"/>
      <c r="F460" s="75"/>
      <c r="G460" s="75"/>
      <c r="H460" s="75"/>
      <c r="I460" s="75"/>
      <c r="J460" s="75"/>
      <c r="K460" s="28"/>
      <c r="L460" s="29">
        <f>SUM(L461:L535)</f>
        <v>0</v>
      </c>
      <c r="M460" s="29">
        <f>SUM(M461:M535)</f>
        <v>0</v>
      </c>
    </row>
    <row r="461" spans="1:13" ht="48">
      <c r="A461" s="85" t="s">
        <v>412</v>
      </c>
      <c r="B461" s="72" t="s">
        <v>1145</v>
      </c>
      <c r="C461" s="73" t="s">
        <v>78</v>
      </c>
      <c r="D461" s="99">
        <v>3</v>
      </c>
      <c r="E461" s="74"/>
      <c r="F461" s="74"/>
      <c r="G461" s="74"/>
      <c r="H461" s="70">
        <f>SUM(E461:G461)</f>
        <v>0</v>
      </c>
      <c r="I461" s="71">
        <f>D461*E461</f>
        <v>0</v>
      </c>
      <c r="J461" s="71">
        <f>D461*F461</f>
        <v>0</v>
      </c>
      <c r="K461" s="71">
        <f>D461*G461</f>
        <v>0</v>
      </c>
      <c r="L461" s="70">
        <f>SUM(I461:K461)</f>
        <v>0</v>
      </c>
      <c r="M461" s="70">
        <f>ROUND((L461*$J$6)+L461,2)</f>
        <v>0</v>
      </c>
    </row>
    <row r="462" spans="1:13" ht="36">
      <c r="A462" s="87" t="s">
        <v>463</v>
      </c>
      <c r="B462" s="72" t="s">
        <v>1146</v>
      </c>
      <c r="C462" s="73" t="s">
        <v>79</v>
      </c>
      <c r="D462" s="99">
        <v>240</v>
      </c>
      <c r="E462" s="74"/>
      <c r="F462" s="74"/>
      <c r="G462" s="74"/>
      <c r="H462" s="70">
        <f>SUM(E462:G462)</f>
        <v>0</v>
      </c>
      <c r="I462" s="71">
        <f>D462*E462</f>
        <v>0</v>
      </c>
      <c r="J462" s="71">
        <f>D462*F462</f>
        <v>0</v>
      </c>
      <c r="K462" s="71">
        <f>D462*G462</f>
        <v>0</v>
      </c>
      <c r="L462" s="70">
        <f>SUM(I462:K462)</f>
        <v>0</v>
      </c>
      <c r="M462" s="70">
        <f>ROUND((L462*$J$6)+L462,2)</f>
        <v>0</v>
      </c>
    </row>
    <row r="463" spans="1:13" ht="36">
      <c r="A463" s="85" t="s">
        <v>464</v>
      </c>
      <c r="B463" s="72" t="s">
        <v>1147</v>
      </c>
      <c r="C463" s="73" t="s">
        <v>79</v>
      </c>
      <c r="D463" s="99">
        <v>59.7</v>
      </c>
      <c r="E463" s="74"/>
      <c r="F463" s="74"/>
      <c r="G463" s="74"/>
      <c r="H463" s="70">
        <f t="shared" ref="H463:H524" si="315">SUM(E463:G463)</f>
        <v>0</v>
      </c>
      <c r="I463" s="71">
        <f t="shared" ref="I463:I525" si="316">D463*E463</f>
        <v>0</v>
      </c>
      <c r="J463" s="71">
        <f t="shared" ref="J463:J525" si="317">D463*F463</f>
        <v>0</v>
      </c>
      <c r="K463" s="71">
        <f t="shared" ref="K463:K524" si="318">D463*G463</f>
        <v>0</v>
      </c>
      <c r="L463" s="70">
        <f t="shared" ref="L463:L524" si="319">SUM(I463:K463)</f>
        <v>0</v>
      </c>
      <c r="M463" s="70">
        <f t="shared" ref="M463:M526" si="320">ROUND((L463*$J$6)+L463,2)</f>
        <v>0</v>
      </c>
    </row>
    <row r="464" spans="1:13" ht="24">
      <c r="A464" s="87" t="s">
        <v>465</v>
      </c>
      <c r="B464" s="72" t="s">
        <v>1148</v>
      </c>
      <c r="C464" s="73" t="s">
        <v>79</v>
      </c>
      <c r="D464" s="99">
        <v>30</v>
      </c>
      <c r="E464" s="74"/>
      <c r="F464" s="74"/>
      <c r="G464" s="74"/>
      <c r="H464" s="70">
        <f t="shared" si="315"/>
        <v>0</v>
      </c>
      <c r="I464" s="71">
        <f t="shared" si="316"/>
        <v>0</v>
      </c>
      <c r="J464" s="71">
        <f t="shared" si="317"/>
        <v>0</v>
      </c>
      <c r="K464" s="71">
        <f t="shared" si="318"/>
        <v>0</v>
      </c>
      <c r="L464" s="70">
        <f t="shared" si="319"/>
        <v>0</v>
      </c>
      <c r="M464" s="70">
        <f t="shared" si="320"/>
        <v>0</v>
      </c>
    </row>
    <row r="465" spans="1:13" ht="24">
      <c r="A465" s="85" t="s">
        <v>466</v>
      </c>
      <c r="B465" s="72" t="s">
        <v>1149</v>
      </c>
      <c r="C465" s="73" t="s">
        <v>79</v>
      </c>
      <c r="D465" s="99">
        <v>54</v>
      </c>
      <c r="E465" s="74"/>
      <c r="F465" s="74"/>
      <c r="G465" s="74"/>
      <c r="H465" s="70">
        <f t="shared" si="315"/>
        <v>0</v>
      </c>
      <c r="I465" s="71">
        <f t="shared" si="316"/>
        <v>0</v>
      </c>
      <c r="J465" s="71">
        <f t="shared" si="317"/>
        <v>0</v>
      </c>
      <c r="K465" s="71">
        <f t="shared" si="318"/>
        <v>0</v>
      </c>
      <c r="L465" s="70">
        <f t="shared" si="319"/>
        <v>0</v>
      </c>
      <c r="M465" s="70">
        <f t="shared" si="320"/>
        <v>0</v>
      </c>
    </row>
    <row r="466" spans="1:13" ht="36">
      <c r="A466" s="87" t="s">
        <v>467</v>
      </c>
      <c r="B466" s="72" t="s">
        <v>1150</v>
      </c>
      <c r="C466" s="73" t="s">
        <v>79</v>
      </c>
      <c r="D466" s="99">
        <v>30</v>
      </c>
      <c r="E466" s="74"/>
      <c r="F466" s="74"/>
      <c r="G466" s="74"/>
      <c r="H466" s="70">
        <f t="shared" si="315"/>
        <v>0</v>
      </c>
      <c r="I466" s="71">
        <f t="shared" si="316"/>
        <v>0</v>
      </c>
      <c r="J466" s="71">
        <f t="shared" si="317"/>
        <v>0</v>
      </c>
      <c r="K466" s="71">
        <f t="shared" si="318"/>
        <v>0</v>
      </c>
      <c r="L466" s="70">
        <f t="shared" si="319"/>
        <v>0</v>
      </c>
      <c r="M466" s="70">
        <f t="shared" si="320"/>
        <v>0</v>
      </c>
    </row>
    <row r="467" spans="1:13" ht="36">
      <c r="A467" s="85" t="s">
        <v>468</v>
      </c>
      <c r="B467" s="72" t="s">
        <v>1151</v>
      </c>
      <c r="C467" s="73" t="s">
        <v>79</v>
      </c>
      <c r="D467" s="99">
        <v>24</v>
      </c>
      <c r="E467" s="74"/>
      <c r="F467" s="74"/>
      <c r="G467" s="74"/>
      <c r="H467" s="70">
        <f t="shared" si="315"/>
        <v>0</v>
      </c>
      <c r="I467" s="71">
        <f t="shared" si="316"/>
        <v>0</v>
      </c>
      <c r="J467" s="71">
        <f t="shared" si="317"/>
        <v>0</v>
      </c>
      <c r="K467" s="71">
        <f t="shared" si="318"/>
        <v>0</v>
      </c>
      <c r="L467" s="70">
        <f t="shared" si="319"/>
        <v>0</v>
      </c>
      <c r="M467" s="70">
        <f t="shared" si="320"/>
        <v>0</v>
      </c>
    </row>
    <row r="468" spans="1:13" ht="24">
      <c r="A468" s="87" t="s">
        <v>469</v>
      </c>
      <c r="B468" s="72" t="s">
        <v>805</v>
      </c>
      <c r="C468" s="73" t="s">
        <v>78</v>
      </c>
      <c r="D468" s="99">
        <v>3</v>
      </c>
      <c r="E468" s="74"/>
      <c r="F468" s="74"/>
      <c r="G468" s="74"/>
      <c r="H468" s="70">
        <f t="shared" si="315"/>
        <v>0</v>
      </c>
      <c r="I468" s="71">
        <f t="shared" si="316"/>
        <v>0</v>
      </c>
      <c r="J468" s="71">
        <f t="shared" si="317"/>
        <v>0</v>
      </c>
      <c r="K468" s="71">
        <f t="shared" si="318"/>
        <v>0</v>
      </c>
      <c r="L468" s="70">
        <f t="shared" si="319"/>
        <v>0</v>
      </c>
      <c r="M468" s="70">
        <f t="shared" si="320"/>
        <v>0</v>
      </c>
    </row>
    <row r="469" spans="1:13" ht="24">
      <c r="A469" s="85" t="s">
        <v>470</v>
      </c>
      <c r="B469" s="72" t="s">
        <v>806</v>
      </c>
      <c r="C469" s="73" t="s">
        <v>78</v>
      </c>
      <c r="D469" s="99">
        <v>5</v>
      </c>
      <c r="E469" s="74"/>
      <c r="F469" s="74"/>
      <c r="G469" s="74"/>
      <c r="H469" s="70">
        <f t="shared" si="315"/>
        <v>0</v>
      </c>
      <c r="I469" s="71">
        <f t="shared" si="316"/>
        <v>0</v>
      </c>
      <c r="J469" s="71">
        <f t="shared" si="317"/>
        <v>0</v>
      </c>
      <c r="K469" s="71">
        <f t="shared" si="318"/>
        <v>0</v>
      </c>
      <c r="L469" s="70">
        <f t="shared" si="319"/>
        <v>0</v>
      </c>
      <c r="M469" s="70">
        <f t="shared" si="320"/>
        <v>0</v>
      </c>
    </row>
    <row r="470" spans="1:13" ht="24">
      <c r="A470" s="87" t="s">
        <v>471</v>
      </c>
      <c r="B470" s="72" t="s">
        <v>1152</v>
      </c>
      <c r="C470" s="73" t="s">
        <v>78</v>
      </c>
      <c r="D470" s="99">
        <v>22</v>
      </c>
      <c r="E470" s="74"/>
      <c r="F470" s="74"/>
      <c r="G470" s="74"/>
      <c r="H470" s="70">
        <f t="shared" si="315"/>
        <v>0</v>
      </c>
      <c r="I470" s="71">
        <f t="shared" si="316"/>
        <v>0</v>
      </c>
      <c r="J470" s="71">
        <f t="shared" si="317"/>
        <v>0</v>
      </c>
      <c r="K470" s="71">
        <f t="shared" si="318"/>
        <v>0</v>
      </c>
      <c r="L470" s="70">
        <f t="shared" si="319"/>
        <v>0</v>
      </c>
      <c r="M470" s="70">
        <f t="shared" si="320"/>
        <v>0</v>
      </c>
    </row>
    <row r="471" spans="1:13" ht="24">
      <c r="A471" s="85" t="s">
        <v>472</v>
      </c>
      <c r="B471" s="72" t="s">
        <v>805</v>
      </c>
      <c r="C471" s="73" t="s">
        <v>78</v>
      </c>
      <c r="D471" s="99">
        <v>2</v>
      </c>
      <c r="E471" s="74"/>
      <c r="F471" s="74"/>
      <c r="G471" s="74"/>
      <c r="H471" s="70">
        <f t="shared" si="315"/>
        <v>0</v>
      </c>
      <c r="I471" s="71">
        <f t="shared" si="316"/>
        <v>0</v>
      </c>
      <c r="J471" s="71">
        <f t="shared" si="317"/>
        <v>0</v>
      </c>
      <c r="K471" s="71">
        <f t="shared" si="318"/>
        <v>0</v>
      </c>
      <c r="L471" s="70">
        <f t="shared" si="319"/>
        <v>0</v>
      </c>
      <c r="M471" s="70">
        <f t="shared" si="320"/>
        <v>0</v>
      </c>
    </row>
    <row r="472" spans="1:13" ht="24">
      <c r="A472" s="87" t="s">
        <v>473</v>
      </c>
      <c r="B472" s="72" t="s">
        <v>1153</v>
      </c>
      <c r="C472" s="73" t="s">
        <v>78</v>
      </c>
      <c r="D472" s="99">
        <v>1</v>
      </c>
      <c r="E472" s="74"/>
      <c r="F472" s="74"/>
      <c r="G472" s="74"/>
      <c r="H472" s="70">
        <f t="shared" si="315"/>
        <v>0</v>
      </c>
      <c r="I472" s="71">
        <f t="shared" si="316"/>
        <v>0</v>
      </c>
      <c r="J472" s="71">
        <f t="shared" si="317"/>
        <v>0</v>
      </c>
      <c r="K472" s="71">
        <f t="shared" si="318"/>
        <v>0</v>
      </c>
      <c r="L472" s="70">
        <f t="shared" si="319"/>
        <v>0</v>
      </c>
      <c r="M472" s="70">
        <f t="shared" si="320"/>
        <v>0</v>
      </c>
    </row>
    <row r="473" spans="1:13" ht="24">
      <c r="A473" s="85" t="s">
        <v>474</v>
      </c>
      <c r="B473" s="72" t="s">
        <v>1154</v>
      </c>
      <c r="C473" s="73" t="s">
        <v>78</v>
      </c>
      <c r="D473" s="99">
        <v>10</v>
      </c>
      <c r="E473" s="74"/>
      <c r="F473" s="74"/>
      <c r="G473" s="74"/>
      <c r="H473" s="70">
        <f t="shared" si="315"/>
        <v>0</v>
      </c>
      <c r="I473" s="71">
        <f t="shared" si="316"/>
        <v>0</v>
      </c>
      <c r="J473" s="71">
        <f t="shared" si="317"/>
        <v>0</v>
      </c>
      <c r="K473" s="71">
        <f t="shared" si="318"/>
        <v>0</v>
      </c>
      <c r="L473" s="70">
        <f t="shared" si="319"/>
        <v>0</v>
      </c>
      <c r="M473" s="70">
        <f t="shared" si="320"/>
        <v>0</v>
      </c>
    </row>
    <row r="474" spans="1:13" ht="24">
      <c r="A474" s="87" t="s">
        <v>475</v>
      </c>
      <c r="B474" s="72" t="s">
        <v>1155</v>
      </c>
      <c r="C474" s="73" t="s">
        <v>78</v>
      </c>
      <c r="D474" s="99">
        <v>1</v>
      </c>
      <c r="E474" s="74"/>
      <c r="F474" s="74"/>
      <c r="G474" s="74"/>
      <c r="H474" s="70">
        <f t="shared" si="315"/>
        <v>0</v>
      </c>
      <c r="I474" s="71">
        <f t="shared" si="316"/>
        <v>0</v>
      </c>
      <c r="J474" s="71">
        <f t="shared" si="317"/>
        <v>0</v>
      </c>
      <c r="K474" s="71">
        <f t="shared" si="318"/>
        <v>0</v>
      </c>
      <c r="L474" s="70">
        <f t="shared" si="319"/>
        <v>0</v>
      </c>
      <c r="M474" s="70">
        <f t="shared" si="320"/>
        <v>0</v>
      </c>
    </row>
    <row r="475" spans="1:13" ht="24">
      <c r="A475" s="85" t="s">
        <v>476</v>
      </c>
      <c r="B475" s="72" t="s">
        <v>1156</v>
      </c>
      <c r="C475" s="73" t="s">
        <v>78</v>
      </c>
      <c r="D475" s="99">
        <v>2</v>
      </c>
      <c r="E475" s="74"/>
      <c r="F475" s="74"/>
      <c r="G475" s="74"/>
      <c r="H475" s="70">
        <f t="shared" si="315"/>
        <v>0</v>
      </c>
      <c r="I475" s="71">
        <f t="shared" si="316"/>
        <v>0</v>
      </c>
      <c r="J475" s="71">
        <f t="shared" si="317"/>
        <v>0</v>
      </c>
      <c r="K475" s="71">
        <f t="shared" si="318"/>
        <v>0</v>
      </c>
      <c r="L475" s="70">
        <f t="shared" si="319"/>
        <v>0</v>
      </c>
      <c r="M475" s="70">
        <f t="shared" si="320"/>
        <v>0</v>
      </c>
    </row>
    <row r="476" spans="1:13" ht="24">
      <c r="A476" s="87" t="s">
        <v>477</v>
      </c>
      <c r="B476" s="72" t="s">
        <v>1157</v>
      </c>
      <c r="C476" s="73" t="s">
        <v>78</v>
      </c>
      <c r="D476" s="99">
        <v>75</v>
      </c>
      <c r="E476" s="74"/>
      <c r="F476" s="74"/>
      <c r="G476" s="74"/>
      <c r="H476" s="70">
        <f t="shared" si="315"/>
        <v>0</v>
      </c>
      <c r="I476" s="71">
        <f t="shared" si="316"/>
        <v>0</v>
      </c>
      <c r="J476" s="71">
        <f t="shared" si="317"/>
        <v>0</v>
      </c>
      <c r="K476" s="71">
        <f t="shared" si="318"/>
        <v>0</v>
      </c>
      <c r="L476" s="70">
        <f t="shared" si="319"/>
        <v>0</v>
      </c>
      <c r="M476" s="70">
        <f t="shared" si="320"/>
        <v>0</v>
      </c>
    </row>
    <row r="477" spans="1:13" ht="24">
      <c r="A477" s="85" t="s">
        <v>478</v>
      </c>
      <c r="B477" s="72" t="s">
        <v>1158</v>
      </c>
      <c r="C477" s="73" t="s">
        <v>78</v>
      </c>
      <c r="D477" s="99">
        <v>26</v>
      </c>
      <c r="E477" s="74"/>
      <c r="F477" s="74"/>
      <c r="G477" s="74"/>
      <c r="H477" s="70">
        <f t="shared" si="315"/>
        <v>0</v>
      </c>
      <c r="I477" s="71">
        <f t="shared" si="316"/>
        <v>0</v>
      </c>
      <c r="J477" s="71">
        <f t="shared" si="317"/>
        <v>0</v>
      </c>
      <c r="K477" s="71">
        <f t="shared" si="318"/>
        <v>0</v>
      </c>
      <c r="L477" s="70">
        <f t="shared" si="319"/>
        <v>0</v>
      </c>
      <c r="M477" s="70">
        <f t="shared" si="320"/>
        <v>0</v>
      </c>
    </row>
    <row r="478" spans="1:13" ht="36">
      <c r="A478" s="87" t="s">
        <v>479</v>
      </c>
      <c r="B478" s="72" t="s">
        <v>1159</v>
      </c>
      <c r="C478" s="73" t="s">
        <v>78</v>
      </c>
      <c r="D478" s="99">
        <v>13</v>
      </c>
      <c r="E478" s="74"/>
      <c r="F478" s="74"/>
      <c r="G478" s="74"/>
      <c r="H478" s="70">
        <f t="shared" si="315"/>
        <v>0</v>
      </c>
      <c r="I478" s="71">
        <f t="shared" si="316"/>
        <v>0</v>
      </c>
      <c r="J478" s="71">
        <f t="shared" si="317"/>
        <v>0</v>
      </c>
      <c r="K478" s="71">
        <f t="shared" si="318"/>
        <v>0</v>
      </c>
      <c r="L478" s="70">
        <f t="shared" si="319"/>
        <v>0</v>
      </c>
      <c r="M478" s="70">
        <f t="shared" si="320"/>
        <v>0</v>
      </c>
    </row>
    <row r="479" spans="1:13" ht="36">
      <c r="A479" s="85" t="s">
        <v>480</v>
      </c>
      <c r="B479" s="72" t="s">
        <v>1160</v>
      </c>
      <c r="C479" s="73" t="s">
        <v>78</v>
      </c>
      <c r="D479" s="99">
        <v>19</v>
      </c>
      <c r="E479" s="74"/>
      <c r="F479" s="74"/>
      <c r="G479" s="74"/>
      <c r="H479" s="70">
        <f t="shared" si="315"/>
        <v>0</v>
      </c>
      <c r="I479" s="71">
        <f t="shared" si="316"/>
        <v>0</v>
      </c>
      <c r="J479" s="71">
        <f t="shared" si="317"/>
        <v>0</v>
      </c>
      <c r="K479" s="71">
        <f t="shared" si="318"/>
        <v>0</v>
      </c>
      <c r="L479" s="70">
        <f t="shared" si="319"/>
        <v>0</v>
      </c>
      <c r="M479" s="70">
        <f t="shared" si="320"/>
        <v>0</v>
      </c>
    </row>
    <row r="480" spans="1:13" ht="36">
      <c r="A480" s="87" t="s">
        <v>481</v>
      </c>
      <c r="B480" s="72" t="s">
        <v>1161</v>
      </c>
      <c r="C480" s="73" t="s">
        <v>78</v>
      </c>
      <c r="D480" s="99">
        <v>6</v>
      </c>
      <c r="E480" s="74"/>
      <c r="F480" s="74"/>
      <c r="G480" s="74"/>
      <c r="H480" s="70">
        <f t="shared" si="315"/>
        <v>0</v>
      </c>
      <c r="I480" s="71">
        <f t="shared" si="316"/>
        <v>0</v>
      </c>
      <c r="J480" s="71">
        <f t="shared" si="317"/>
        <v>0</v>
      </c>
      <c r="K480" s="71">
        <f t="shared" si="318"/>
        <v>0</v>
      </c>
      <c r="L480" s="70">
        <f t="shared" si="319"/>
        <v>0</v>
      </c>
      <c r="M480" s="70">
        <f t="shared" si="320"/>
        <v>0</v>
      </c>
    </row>
    <row r="481" spans="1:13" ht="24">
      <c r="A481" s="85" t="s">
        <v>482</v>
      </c>
      <c r="B481" s="72" t="s">
        <v>1162</v>
      </c>
      <c r="C481" s="73" t="s">
        <v>78</v>
      </c>
      <c r="D481" s="99">
        <v>6</v>
      </c>
      <c r="E481" s="74"/>
      <c r="F481" s="74"/>
      <c r="G481" s="74"/>
      <c r="H481" s="70">
        <f t="shared" si="315"/>
        <v>0</v>
      </c>
      <c r="I481" s="71">
        <f t="shared" si="316"/>
        <v>0</v>
      </c>
      <c r="J481" s="71">
        <f t="shared" si="317"/>
        <v>0</v>
      </c>
      <c r="K481" s="71">
        <f t="shared" si="318"/>
        <v>0</v>
      </c>
      <c r="L481" s="70">
        <f t="shared" si="319"/>
        <v>0</v>
      </c>
      <c r="M481" s="70">
        <f t="shared" si="320"/>
        <v>0</v>
      </c>
    </row>
    <row r="482" spans="1:13" ht="36">
      <c r="A482" s="87" t="s">
        <v>483</v>
      </c>
      <c r="B482" s="72" t="s">
        <v>1163</v>
      </c>
      <c r="C482" s="73" t="s">
        <v>78</v>
      </c>
      <c r="D482" s="99">
        <v>20</v>
      </c>
      <c r="E482" s="74"/>
      <c r="F482" s="74"/>
      <c r="G482" s="74"/>
      <c r="H482" s="70">
        <f t="shared" si="315"/>
        <v>0</v>
      </c>
      <c r="I482" s="71">
        <f t="shared" si="316"/>
        <v>0</v>
      </c>
      <c r="J482" s="71">
        <f t="shared" si="317"/>
        <v>0</v>
      </c>
      <c r="K482" s="71">
        <f t="shared" si="318"/>
        <v>0</v>
      </c>
      <c r="L482" s="70">
        <f t="shared" si="319"/>
        <v>0</v>
      </c>
      <c r="M482" s="70">
        <f t="shared" si="320"/>
        <v>0</v>
      </c>
    </row>
    <row r="483" spans="1:13" ht="24">
      <c r="A483" s="85" t="s">
        <v>484</v>
      </c>
      <c r="B483" s="72" t="s">
        <v>1164</v>
      </c>
      <c r="C483" s="73" t="s">
        <v>78</v>
      </c>
      <c r="D483" s="99">
        <v>38</v>
      </c>
      <c r="E483" s="74"/>
      <c r="F483" s="74"/>
      <c r="G483" s="74"/>
      <c r="H483" s="70">
        <f t="shared" si="315"/>
        <v>0</v>
      </c>
      <c r="I483" s="71">
        <f t="shared" si="316"/>
        <v>0</v>
      </c>
      <c r="J483" s="71">
        <f t="shared" si="317"/>
        <v>0</v>
      </c>
      <c r="K483" s="71">
        <f t="shared" si="318"/>
        <v>0</v>
      </c>
      <c r="L483" s="70">
        <f t="shared" si="319"/>
        <v>0</v>
      </c>
      <c r="M483" s="70">
        <f t="shared" si="320"/>
        <v>0</v>
      </c>
    </row>
    <row r="484" spans="1:13" ht="24">
      <c r="A484" s="87" t="s">
        <v>485</v>
      </c>
      <c r="B484" s="72" t="s">
        <v>1165</v>
      </c>
      <c r="C484" s="73" t="s">
        <v>78</v>
      </c>
      <c r="D484" s="99">
        <v>3</v>
      </c>
      <c r="E484" s="74"/>
      <c r="F484" s="74"/>
      <c r="G484" s="74"/>
      <c r="H484" s="70">
        <f t="shared" si="315"/>
        <v>0</v>
      </c>
      <c r="I484" s="71">
        <f t="shared" si="316"/>
        <v>0</v>
      </c>
      <c r="J484" s="71">
        <f t="shared" si="317"/>
        <v>0</v>
      </c>
      <c r="K484" s="71">
        <f t="shared" si="318"/>
        <v>0</v>
      </c>
      <c r="L484" s="70">
        <f t="shared" si="319"/>
        <v>0</v>
      </c>
      <c r="M484" s="70">
        <f t="shared" si="320"/>
        <v>0</v>
      </c>
    </row>
    <row r="485" spans="1:13" ht="24">
      <c r="A485" s="85" t="s">
        <v>486</v>
      </c>
      <c r="B485" s="72" t="s">
        <v>1166</v>
      </c>
      <c r="C485" s="73" t="s">
        <v>78</v>
      </c>
      <c r="D485" s="99">
        <v>10</v>
      </c>
      <c r="E485" s="74"/>
      <c r="F485" s="74"/>
      <c r="G485" s="74"/>
      <c r="H485" s="70">
        <f t="shared" si="315"/>
        <v>0</v>
      </c>
      <c r="I485" s="71">
        <f t="shared" si="316"/>
        <v>0</v>
      </c>
      <c r="J485" s="71">
        <f t="shared" si="317"/>
        <v>0</v>
      </c>
      <c r="K485" s="71">
        <f t="shared" si="318"/>
        <v>0</v>
      </c>
      <c r="L485" s="70">
        <f t="shared" si="319"/>
        <v>0</v>
      </c>
      <c r="M485" s="70">
        <f t="shared" si="320"/>
        <v>0</v>
      </c>
    </row>
    <row r="486" spans="1:13" ht="24">
      <c r="A486" s="87" t="s">
        <v>487</v>
      </c>
      <c r="B486" s="72" t="s">
        <v>1167</v>
      </c>
      <c r="C486" s="73" t="s">
        <v>78</v>
      </c>
      <c r="D486" s="99">
        <v>4</v>
      </c>
      <c r="E486" s="74"/>
      <c r="F486" s="74"/>
      <c r="G486" s="74"/>
      <c r="H486" s="70">
        <f t="shared" si="315"/>
        <v>0</v>
      </c>
      <c r="I486" s="71">
        <f t="shared" si="316"/>
        <v>0</v>
      </c>
      <c r="J486" s="71">
        <f t="shared" si="317"/>
        <v>0</v>
      </c>
      <c r="K486" s="71">
        <f t="shared" si="318"/>
        <v>0</v>
      </c>
      <c r="L486" s="70">
        <f t="shared" si="319"/>
        <v>0</v>
      </c>
      <c r="M486" s="70">
        <f t="shared" si="320"/>
        <v>0</v>
      </c>
    </row>
    <row r="487" spans="1:13" ht="24">
      <c r="A487" s="85" t="s">
        <v>488</v>
      </c>
      <c r="B487" s="72" t="s">
        <v>1168</v>
      </c>
      <c r="C487" s="73" t="s">
        <v>78</v>
      </c>
      <c r="D487" s="99">
        <v>4</v>
      </c>
      <c r="E487" s="74"/>
      <c r="F487" s="74"/>
      <c r="G487" s="74"/>
      <c r="H487" s="70">
        <f t="shared" si="315"/>
        <v>0</v>
      </c>
      <c r="I487" s="71">
        <f t="shared" si="316"/>
        <v>0</v>
      </c>
      <c r="J487" s="71">
        <f t="shared" si="317"/>
        <v>0</v>
      </c>
      <c r="K487" s="71">
        <f t="shared" si="318"/>
        <v>0</v>
      </c>
      <c r="L487" s="70">
        <f t="shared" si="319"/>
        <v>0</v>
      </c>
      <c r="M487" s="70">
        <f t="shared" si="320"/>
        <v>0</v>
      </c>
    </row>
    <row r="488" spans="1:13" ht="24">
      <c r="A488" s="87" t="s">
        <v>489</v>
      </c>
      <c r="B488" s="72" t="s">
        <v>1169</v>
      </c>
      <c r="C488" s="73" t="s">
        <v>78</v>
      </c>
      <c r="D488" s="99">
        <v>8</v>
      </c>
      <c r="E488" s="74"/>
      <c r="F488" s="74"/>
      <c r="G488" s="74"/>
      <c r="H488" s="70">
        <f t="shared" si="315"/>
        <v>0</v>
      </c>
      <c r="I488" s="71">
        <f t="shared" si="316"/>
        <v>0</v>
      </c>
      <c r="J488" s="71">
        <f t="shared" si="317"/>
        <v>0</v>
      </c>
      <c r="K488" s="71">
        <f t="shared" si="318"/>
        <v>0</v>
      </c>
      <c r="L488" s="70">
        <f t="shared" si="319"/>
        <v>0</v>
      </c>
      <c r="M488" s="70">
        <f t="shared" si="320"/>
        <v>0</v>
      </c>
    </row>
    <row r="489" spans="1:13">
      <c r="A489" s="85" t="s">
        <v>490</v>
      </c>
      <c r="B489" s="72" t="s">
        <v>807</v>
      </c>
      <c r="C489" s="73" t="s">
        <v>78</v>
      </c>
      <c r="D489" s="99">
        <v>2</v>
      </c>
      <c r="E489" s="74"/>
      <c r="F489" s="74"/>
      <c r="G489" s="74"/>
      <c r="H489" s="70">
        <f t="shared" si="315"/>
        <v>0</v>
      </c>
      <c r="I489" s="71">
        <f t="shared" si="316"/>
        <v>0</v>
      </c>
      <c r="J489" s="71">
        <f t="shared" si="317"/>
        <v>0</v>
      </c>
      <c r="K489" s="71">
        <f t="shared" si="318"/>
        <v>0</v>
      </c>
      <c r="L489" s="70">
        <f t="shared" si="319"/>
        <v>0</v>
      </c>
      <c r="M489" s="70">
        <f t="shared" si="320"/>
        <v>0</v>
      </c>
    </row>
    <row r="490" spans="1:13" ht="24">
      <c r="A490" s="87" t="s">
        <v>491</v>
      </c>
      <c r="B490" s="72" t="s">
        <v>1170</v>
      </c>
      <c r="C490" s="73" t="s">
        <v>78</v>
      </c>
      <c r="D490" s="99">
        <v>5</v>
      </c>
      <c r="E490" s="74"/>
      <c r="F490" s="74"/>
      <c r="G490" s="74"/>
      <c r="H490" s="70">
        <f t="shared" si="315"/>
        <v>0</v>
      </c>
      <c r="I490" s="71">
        <f t="shared" si="316"/>
        <v>0</v>
      </c>
      <c r="J490" s="71">
        <f t="shared" si="317"/>
        <v>0</v>
      </c>
      <c r="K490" s="71">
        <f t="shared" si="318"/>
        <v>0</v>
      </c>
      <c r="L490" s="70">
        <f t="shared" si="319"/>
        <v>0</v>
      </c>
      <c r="M490" s="70">
        <f t="shared" si="320"/>
        <v>0</v>
      </c>
    </row>
    <row r="491" spans="1:13" ht="36">
      <c r="A491" s="85" t="s">
        <v>492</v>
      </c>
      <c r="B491" s="72" t="s">
        <v>1171</v>
      </c>
      <c r="C491" s="73" t="s">
        <v>78</v>
      </c>
      <c r="D491" s="99">
        <v>3</v>
      </c>
      <c r="E491" s="74"/>
      <c r="F491" s="74"/>
      <c r="G491" s="74"/>
      <c r="H491" s="70">
        <f t="shared" si="315"/>
        <v>0</v>
      </c>
      <c r="I491" s="71">
        <f t="shared" si="316"/>
        <v>0</v>
      </c>
      <c r="J491" s="71">
        <f t="shared" si="317"/>
        <v>0</v>
      </c>
      <c r="K491" s="71">
        <f t="shared" si="318"/>
        <v>0</v>
      </c>
      <c r="L491" s="70">
        <f t="shared" si="319"/>
        <v>0</v>
      </c>
      <c r="M491" s="70">
        <f t="shared" si="320"/>
        <v>0</v>
      </c>
    </row>
    <row r="492" spans="1:13" ht="24">
      <c r="A492" s="87" t="s">
        <v>493</v>
      </c>
      <c r="B492" s="72" t="s">
        <v>1172</v>
      </c>
      <c r="C492" s="73" t="s">
        <v>78</v>
      </c>
      <c r="D492" s="99">
        <v>14</v>
      </c>
      <c r="E492" s="74"/>
      <c r="F492" s="74"/>
      <c r="G492" s="74"/>
      <c r="H492" s="70">
        <f t="shared" si="315"/>
        <v>0</v>
      </c>
      <c r="I492" s="71">
        <f t="shared" si="316"/>
        <v>0</v>
      </c>
      <c r="J492" s="71">
        <f t="shared" si="317"/>
        <v>0</v>
      </c>
      <c r="K492" s="71">
        <f t="shared" si="318"/>
        <v>0</v>
      </c>
      <c r="L492" s="70">
        <f t="shared" si="319"/>
        <v>0</v>
      </c>
      <c r="M492" s="70">
        <f t="shared" si="320"/>
        <v>0</v>
      </c>
    </row>
    <row r="493" spans="1:13" ht="24">
      <c r="A493" s="85" t="s">
        <v>494</v>
      </c>
      <c r="B493" s="72" t="s">
        <v>1173</v>
      </c>
      <c r="C493" s="73" t="s">
        <v>78</v>
      </c>
      <c r="D493" s="99">
        <v>4</v>
      </c>
      <c r="E493" s="74"/>
      <c r="F493" s="74"/>
      <c r="G493" s="74"/>
      <c r="H493" s="70">
        <f t="shared" si="315"/>
        <v>0</v>
      </c>
      <c r="I493" s="71">
        <f t="shared" si="316"/>
        <v>0</v>
      </c>
      <c r="J493" s="71">
        <f t="shared" si="317"/>
        <v>0</v>
      </c>
      <c r="K493" s="71">
        <f t="shared" si="318"/>
        <v>0</v>
      </c>
      <c r="L493" s="70">
        <f t="shared" si="319"/>
        <v>0</v>
      </c>
      <c r="M493" s="70">
        <f t="shared" si="320"/>
        <v>0</v>
      </c>
    </row>
    <row r="494" spans="1:13" ht="24">
      <c r="A494" s="87" t="s">
        <v>495</v>
      </c>
      <c r="B494" s="72" t="s">
        <v>1174</v>
      </c>
      <c r="C494" s="73" t="s">
        <v>78</v>
      </c>
      <c r="D494" s="99">
        <v>2</v>
      </c>
      <c r="E494" s="74"/>
      <c r="F494" s="74"/>
      <c r="G494" s="74"/>
      <c r="H494" s="70">
        <f t="shared" si="315"/>
        <v>0</v>
      </c>
      <c r="I494" s="71">
        <f t="shared" si="316"/>
        <v>0</v>
      </c>
      <c r="J494" s="71">
        <f t="shared" si="317"/>
        <v>0</v>
      </c>
      <c r="K494" s="71">
        <f t="shared" si="318"/>
        <v>0</v>
      </c>
      <c r="L494" s="70">
        <f t="shared" si="319"/>
        <v>0</v>
      </c>
      <c r="M494" s="70">
        <f t="shared" si="320"/>
        <v>0</v>
      </c>
    </row>
    <row r="495" spans="1:13" ht="36">
      <c r="A495" s="85" t="s">
        <v>496</v>
      </c>
      <c r="B495" s="72" t="s">
        <v>1175</v>
      </c>
      <c r="C495" s="73" t="s">
        <v>78</v>
      </c>
      <c r="D495" s="99">
        <v>2</v>
      </c>
      <c r="E495" s="74"/>
      <c r="F495" s="74"/>
      <c r="G495" s="74"/>
      <c r="H495" s="70">
        <f t="shared" si="315"/>
        <v>0</v>
      </c>
      <c r="I495" s="71">
        <f t="shared" si="316"/>
        <v>0</v>
      </c>
      <c r="J495" s="71">
        <f t="shared" si="317"/>
        <v>0</v>
      </c>
      <c r="K495" s="71">
        <f t="shared" si="318"/>
        <v>0</v>
      </c>
      <c r="L495" s="70">
        <f t="shared" si="319"/>
        <v>0</v>
      </c>
      <c r="M495" s="70">
        <f t="shared" si="320"/>
        <v>0</v>
      </c>
    </row>
    <row r="496" spans="1:13" ht="24">
      <c r="A496" s="87" t="s">
        <v>497</v>
      </c>
      <c r="B496" s="72" t="s">
        <v>1176</v>
      </c>
      <c r="C496" s="73" t="s">
        <v>78</v>
      </c>
      <c r="D496" s="99">
        <v>1</v>
      </c>
      <c r="E496" s="74"/>
      <c r="F496" s="74"/>
      <c r="G496" s="74"/>
      <c r="H496" s="70">
        <f t="shared" si="315"/>
        <v>0</v>
      </c>
      <c r="I496" s="71">
        <f t="shared" si="316"/>
        <v>0</v>
      </c>
      <c r="J496" s="71">
        <f t="shared" si="317"/>
        <v>0</v>
      </c>
      <c r="K496" s="71">
        <f t="shared" si="318"/>
        <v>0</v>
      </c>
      <c r="L496" s="70">
        <f t="shared" si="319"/>
        <v>0</v>
      </c>
      <c r="M496" s="70">
        <f t="shared" si="320"/>
        <v>0</v>
      </c>
    </row>
    <row r="497" spans="1:13" ht="36">
      <c r="A497" s="85" t="s">
        <v>498</v>
      </c>
      <c r="B497" s="72" t="s">
        <v>1177</v>
      </c>
      <c r="C497" s="73" t="s">
        <v>78</v>
      </c>
      <c r="D497" s="99">
        <v>1</v>
      </c>
      <c r="E497" s="74"/>
      <c r="F497" s="74"/>
      <c r="G497" s="74"/>
      <c r="H497" s="70">
        <f t="shared" si="315"/>
        <v>0</v>
      </c>
      <c r="I497" s="71">
        <f t="shared" si="316"/>
        <v>0</v>
      </c>
      <c r="J497" s="71">
        <f t="shared" si="317"/>
        <v>0</v>
      </c>
      <c r="K497" s="71">
        <f t="shared" si="318"/>
        <v>0</v>
      </c>
      <c r="L497" s="70">
        <f t="shared" si="319"/>
        <v>0</v>
      </c>
      <c r="M497" s="70">
        <f t="shared" si="320"/>
        <v>0</v>
      </c>
    </row>
    <row r="498" spans="1:13" ht="24">
      <c r="A498" s="87" t="s">
        <v>499</v>
      </c>
      <c r="B498" s="72" t="s">
        <v>1178</v>
      </c>
      <c r="C498" s="73" t="s">
        <v>78</v>
      </c>
      <c r="D498" s="99">
        <v>2</v>
      </c>
      <c r="E498" s="74"/>
      <c r="F498" s="74"/>
      <c r="G498" s="74"/>
      <c r="H498" s="70">
        <f t="shared" si="315"/>
        <v>0</v>
      </c>
      <c r="I498" s="71">
        <f t="shared" si="316"/>
        <v>0</v>
      </c>
      <c r="J498" s="71">
        <f t="shared" si="317"/>
        <v>0</v>
      </c>
      <c r="K498" s="71">
        <f t="shared" si="318"/>
        <v>0</v>
      </c>
      <c r="L498" s="70">
        <f t="shared" si="319"/>
        <v>0</v>
      </c>
      <c r="M498" s="70">
        <f t="shared" si="320"/>
        <v>0</v>
      </c>
    </row>
    <row r="499" spans="1:13" ht="24">
      <c r="A499" s="85" t="s">
        <v>500</v>
      </c>
      <c r="B499" s="72" t="s">
        <v>1179</v>
      </c>
      <c r="C499" s="73" t="s">
        <v>78</v>
      </c>
      <c r="D499" s="99">
        <v>2</v>
      </c>
      <c r="E499" s="74"/>
      <c r="F499" s="74"/>
      <c r="G499" s="74"/>
      <c r="H499" s="70">
        <f t="shared" si="315"/>
        <v>0</v>
      </c>
      <c r="I499" s="71">
        <f t="shared" si="316"/>
        <v>0</v>
      </c>
      <c r="J499" s="71">
        <f t="shared" si="317"/>
        <v>0</v>
      </c>
      <c r="K499" s="71">
        <f t="shared" si="318"/>
        <v>0</v>
      </c>
      <c r="L499" s="70">
        <f t="shared" si="319"/>
        <v>0</v>
      </c>
      <c r="M499" s="70">
        <f t="shared" si="320"/>
        <v>0</v>
      </c>
    </row>
    <row r="500" spans="1:13" ht="36">
      <c r="A500" s="87" t="s">
        <v>501</v>
      </c>
      <c r="B500" s="72" t="s">
        <v>1180</v>
      </c>
      <c r="C500" s="73" t="s">
        <v>78</v>
      </c>
      <c r="D500" s="99">
        <v>1</v>
      </c>
      <c r="E500" s="74"/>
      <c r="F500" s="74"/>
      <c r="G500" s="74"/>
      <c r="H500" s="70">
        <f t="shared" si="315"/>
        <v>0</v>
      </c>
      <c r="I500" s="71">
        <f t="shared" si="316"/>
        <v>0</v>
      </c>
      <c r="J500" s="71">
        <f t="shared" si="317"/>
        <v>0</v>
      </c>
      <c r="K500" s="71">
        <f t="shared" si="318"/>
        <v>0</v>
      </c>
      <c r="L500" s="70">
        <f t="shared" si="319"/>
        <v>0</v>
      </c>
      <c r="M500" s="70">
        <f t="shared" si="320"/>
        <v>0</v>
      </c>
    </row>
    <row r="501" spans="1:13" ht="36">
      <c r="A501" s="85" t="s">
        <v>502</v>
      </c>
      <c r="B501" s="72" t="s">
        <v>1181</v>
      </c>
      <c r="C501" s="73" t="s">
        <v>78</v>
      </c>
      <c r="D501" s="99">
        <v>10</v>
      </c>
      <c r="E501" s="74"/>
      <c r="F501" s="74"/>
      <c r="G501" s="74"/>
      <c r="H501" s="70">
        <f t="shared" si="315"/>
        <v>0</v>
      </c>
      <c r="I501" s="71">
        <f t="shared" si="316"/>
        <v>0</v>
      </c>
      <c r="J501" s="71">
        <f t="shared" si="317"/>
        <v>0</v>
      </c>
      <c r="K501" s="71">
        <f t="shared" si="318"/>
        <v>0</v>
      </c>
      <c r="L501" s="70">
        <f t="shared" si="319"/>
        <v>0</v>
      </c>
      <c r="M501" s="70">
        <f t="shared" si="320"/>
        <v>0</v>
      </c>
    </row>
    <row r="502" spans="1:13" ht="48">
      <c r="A502" s="87" t="s">
        <v>503</v>
      </c>
      <c r="B502" s="72" t="s">
        <v>1182</v>
      </c>
      <c r="C502" s="73" t="s">
        <v>78</v>
      </c>
      <c r="D502" s="99">
        <v>32</v>
      </c>
      <c r="E502" s="74"/>
      <c r="F502" s="74"/>
      <c r="G502" s="74"/>
      <c r="H502" s="70">
        <f t="shared" si="315"/>
        <v>0</v>
      </c>
      <c r="I502" s="71">
        <f t="shared" si="316"/>
        <v>0</v>
      </c>
      <c r="J502" s="71">
        <f t="shared" si="317"/>
        <v>0</v>
      </c>
      <c r="K502" s="71">
        <f t="shared" si="318"/>
        <v>0</v>
      </c>
      <c r="L502" s="70">
        <f t="shared" si="319"/>
        <v>0</v>
      </c>
      <c r="M502" s="70">
        <f t="shared" si="320"/>
        <v>0</v>
      </c>
    </row>
    <row r="503" spans="1:13" ht="36">
      <c r="A503" s="85" t="s">
        <v>504</v>
      </c>
      <c r="B503" s="72" t="s">
        <v>1183</v>
      </c>
      <c r="C503" s="73" t="s">
        <v>78</v>
      </c>
      <c r="D503" s="99">
        <v>18</v>
      </c>
      <c r="E503" s="74"/>
      <c r="F503" s="74"/>
      <c r="G503" s="74"/>
      <c r="H503" s="70">
        <f t="shared" si="315"/>
        <v>0</v>
      </c>
      <c r="I503" s="71">
        <f t="shared" si="316"/>
        <v>0</v>
      </c>
      <c r="J503" s="71">
        <f t="shared" si="317"/>
        <v>0</v>
      </c>
      <c r="K503" s="71">
        <f t="shared" si="318"/>
        <v>0</v>
      </c>
      <c r="L503" s="70">
        <f t="shared" si="319"/>
        <v>0</v>
      </c>
      <c r="M503" s="70">
        <f t="shared" si="320"/>
        <v>0</v>
      </c>
    </row>
    <row r="504" spans="1:13" ht="48">
      <c r="A504" s="87" t="s">
        <v>505</v>
      </c>
      <c r="B504" s="72" t="s">
        <v>1184</v>
      </c>
      <c r="C504" s="73" t="s">
        <v>78</v>
      </c>
      <c r="D504" s="99">
        <v>33</v>
      </c>
      <c r="E504" s="74"/>
      <c r="F504" s="74"/>
      <c r="G504" s="74"/>
      <c r="H504" s="70">
        <f t="shared" si="315"/>
        <v>0</v>
      </c>
      <c r="I504" s="71">
        <f t="shared" si="316"/>
        <v>0</v>
      </c>
      <c r="J504" s="71">
        <f t="shared" si="317"/>
        <v>0</v>
      </c>
      <c r="K504" s="71">
        <f t="shared" si="318"/>
        <v>0</v>
      </c>
      <c r="L504" s="70">
        <f t="shared" si="319"/>
        <v>0</v>
      </c>
      <c r="M504" s="70">
        <f t="shared" si="320"/>
        <v>0</v>
      </c>
    </row>
    <row r="505" spans="1:13" ht="36">
      <c r="A505" s="85" t="s">
        <v>506</v>
      </c>
      <c r="B505" s="72" t="s">
        <v>1185</v>
      </c>
      <c r="C505" s="73" t="s">
        <v>78</v>
      </c>
      <c r="D505" s="99">
        <v>6</v>
      </c>
      <c r="E505" s="74"/>
      <c r="F505" s="74"/>
      <c r="G505" s="74"/>
      <c r="H505" s="70">
        <f t="shared" si="315"/>
        <v>0</v>
      </c>
      <c r="I505" s="71">
        <f t="shared" si="316"/>
        <v>0</v>
      </c>
      <c r="J505" s="71">
        <f t="shared" si="317"/>
        <v>0</v>
      </c>
      <c r="K505" s="71">
        <f t="shared" si="318"/>
        <v>0</v>
      </c>
      <c r="L505" s="70">
        <f t="shared" si="319"/>
        <v>0</v>
      </c>
      <c r="M505" s="70">
        <f t="shared" si="320"/>
        <v>0</v>
      </c>
    </row>
    <row r="506" spans="1:13" ht="36">
      <c r="A506" s="87" t="s">
        <v>507</v>
      </c>
      <c r="B506" s="72" t="s">
        <v>1186</v>
      </c>
      <c r="C506" s="73" t="s">
        <v>78</v>
      </c>
      <c r="D506" s="99">
        <v>16</v>
      </c>
      <c r="E506" s="74"/>
      <c r="F506" s="74"/>
      <c r="G506" s="74"/>
      <c r="H506" s="70">
        <f t="shared" si="315"/>
        <v>0</v>
      </c>
      <c r="I506" s="71">
        <f t="shared" si="316"/>
        <v>0</v>
      </c>
      <c r="J506" s="71">
        <f t="shared" si="317"/>
        <v>0</v>
      </c>
      <c r="K506" s="71">
        <f t="shared" si="318"/>
        <v>0</v>
      </c>
      <c r="L506" s="70">
        <f t="shared" si="319"/>
        <v>0</v>
      </c>
      <c r="M506" s="70">
        <f t="shared" si="320"/>
        <v>0</v>
      </c>
    </row>
    <row r="507" spans="1:13" ht="36">
      <c r="A507" s="85" t="s">
        <v>508</v>
      </c>
      <c r="B507" s="72" t="s">
        <v>1187</v>
      </c>
      <c r="C507" s="73" t="s">
        <v>78</v>
      </c>
      <c r="D507" s="99">
        <v>18</v>
      </c>
      <c r="E507" s="74"/>
      <c r="F507" s="74"/>
      <c r="G507" s="74"/>
      <c r="H507" s="70">
        <f t="shared" si="315"/>
        <v>0</v>
      </c>
      <c r="I507" s="71">
        <f t="shared" si="316"/>
        <v>0</v>
      </c>
      <c r="J507" s="71">
        <f t="shared" si="317"/>
        <v>0</v>
      </c>
      <c r="K507" s="71">
        <f t="shared" si="318"/>
        <v>0</v>
      </c>
      <c r="L507" s="70">
        <f t="shared" si="319"/>
        <v>0</v>
      </c>
      <c r="M507" s="70">
        <f t="shared" si="320"/>
        <v>0</v>
      </c>
    </row>
    <row r="508" spans="1:13" ht="36">
      <c r="A508" s="87" t="s">
        <v>509</v>
      </c>
      <c r="B508" s="72" t="s">
        <v>1188</v>
      </c>
      <c r="C508" s="73" t="s">
        <v>78</v>
      </c>
      <c r="D508" s="99">
        <v>2</v>
      </c>
      <c r="E508" s="74"/>
      <c r="F508" s="74"/>
      <c r="G508" s="74"/>
      <c r="H508" s="70">
        <f t="shared" si="315"/>
        <v>0</v>
      </c>
      <c r="I508" s="71">
        <f t="shared" si="316"/>
        <v>0</v>
      </c>
      <c r="J508" s="71">
        <f t="shared" si="317"/>
        <v>0</v>
      </c>
      <c r="K508" s="71">
        <f t="shared" si="318"/>
        <v>0</v>
      </c>
      <c r="L508" s="70">
        <f t="shared" si="319"/>
        <v>0</v>
      </c>
      <c r="M508" s="70">
        <f t="shared" si="320"/>
        <v>0</v>
      </c>
    </row>
    <row r="509" spans="1:13" ht="36">
      <c r="A509" s="85" t="s">
        <v>510</v>
      </c>
      <c r="B509" s="72" t="s">
        <v>1189</v>
      </c>
      <c r="C509" s="73" t="s">
        <v>78</v>
      </c>
      <c r="D509" s="99">
        <v>2</v>
      </c>
      <c r="E509" s="74"/>
      <c r="F509" s="74"/>
      <c r="G509" s="74"/>
      <c r="H509" s="70">
        <f t="shared" si="315"/>
        <v>0</v>
      </c>
      <c r="I509" s="71">
        <f t="shared" si="316"/>
        <v>0</v>
      </c>
      <c r="J509" s="71">
        <f t="shared" si="317"/>
        <v>0</v>
      </c>
      <c r="K509" s="71">
        <f t="shared" si="318"/>
        <v>0</v>
      </c>
      <c r="L509" s="70">
        <f t="shared" si="319"/>
        <v>0</v>
      </c>
      <c r="M509" s="70">
        <f t="shared" si="320"/>
        <v>0</v>
      </c>
    </row>
    <row r="510" spans="1:13" ht="48">
      <c r="A510" s="87" t="s">
        <v>511</v>
      </c>
      <c r="B510" s="72" t="s">
        <v>1190</v>
      </c>
      <c r="C510" s="73" t="s">
        <v>78</v>
      </c>
      <c r="D510" s="99">
        <v>2</v>
      </c>
      <c r="E510" s="74"/>
      <c r="F510" s="74"/>
      <c r="G510" s="74"/>
      <c r="H510" s="70">
        <f t="shared" si="315"/>
        <v>0</v>
      </c>
      <c r="I510" s="71">
        <f t="shared" si="316"/>
        <v>0</v>
      </c>
      <c r="J510" s="71">
        <f t="shared" si="317"/>
        <v>0</v>
      </c>
      <c r="K510" s="71">
        <f t="shared" si="318"/>
        <v>0</v>
      </c>
      <c r="L510" s="70">
        <f t="shared" si="319"/>
        <v>0</v>
      </c>
      <c r="M510" s="70">
        <f t="shared" si="320"/>
        <v>0</v>
      </c>
    </row>
    <row r="511" spans="1:13" ht="48">
      <c r="A511" s="85" t="s">
        <v>512</v>
      </c>
      <c r="B511" s="72" t="s">
        <v>1145</v>
      </c>
      <c r="C511" s="73" t="s">
        <v>78</v>
      </c>
      <c r="D511" s="99">
        <v>3</v>
      </c>
      <c r="E511" s="74"/>
      <c r="F511" s="74"/>
      <c r="G511" s="74"/>
      <c r="H511" s="70">
        <f t="shared" si="315"/>
        <v>0</v>
      </c>
      <c r="I511" s="71">
        <f t="shared" si="316"/>
        <v>0</v>
      </c>
      <c r="J511" s="71">
        <f t="shared" si="317"/>
        <v>0</v>
      </c>
      <c r="K511" s="71">
        <f t="shared" si="318"/>
        <v>0</v>
      </c>
      <c r="L511" s="70">
        <f t="shared" si="319"/>
        <v>0</v>
      </c>
      <c r="M511" s="70">
        <f t="shared" si="320"/>
        <v>0</v>
      </c>
    </row>
    <row r="512" spans="1:13" ht="48">
      <c r="A512" s="87" t="s">
        <v>513</v>
      </c>
      <c r="B512" s="72" t="s">
        <v>1191</v>
      </c>
      <c r="C512" s="73" t="s">
        <v>78</v>
      </c>
      <c r="D512" s="99">
        <v>1</v>
      </c>
      <c r="E512" s="74"/>
      <c r="F512" s="74"/>
      <c r="G512" s="74"/>
      <c r="H512" s="70">
        <f t="shared" si="315"/>
        <v>0</v>
      </c>
      <c r="I512" s="71">
        <f t="shared" si="316"/>
        <v>0</v>
      </c>
      <c r="J512" s="71">
        <f t="shared" si="317"/>
        <v>0</v>
      </c>
      <c r="K512" s="71">
        <f t="shared" si="318"/>
        <v>0</v>
      </c>
      <c r="L512" s="70">
        <f t="shared" si="319"/>
        <v>0</v>
      </c>
      <c r="M512" s="70">
        <f t="shared" si="320"/>
        <v>0</v>
      </c>
    </row>
    <row r="513" spans="1:13" ht="48">
      <c r="A513" s="85" t="s">
        <v>514</v>
      </c>
      <c r="B513" s="72" t="s">
        <v>1192</v>
      </c>
      <c r="C513" s="73" t="s">
        <v>78</v>
      </c>
      <c r="D513" s="99">
        <v>1</v>
      </c>
      <c r="E513" s="74"/>
      <c r="F513" s="74"/>
      <c r="G513" s="74"/>
      <c r="H513" s="70">
        <f t="shared" si="315"/>
        <v>0</v>
      </c>
      <c r="I513" s="71">
        <f t="shared" si="316"/>
        <v>0</v>
      </c>
      <c r="J513" s="71">
        <f t="shared" si="317"/>
        <v>0</v>
      </c>
      <c r="K513" s="71">
        <f t="shared" si="318"/>
        <v>0</v>
      </c>
      <c r="L513" s="70">
        <f t="shared" si="319"/>
        <v>0</v>
      </c>
      <c r="M513" s="70">
        <f t="shared" si="320"/>
        <v>0</v>
      </c>
    </row>
    <row r="514" spans="1:13" ht="24">
      <c r="A514" s="87" t="s">
        <v>515</v>
      </c>
      <c r="B514" s="72" t="s">
        <v>1193</v>
      </c>
      <c r="C514" s="73" t="s">
        <v>78</v>
      </c>
      <c r="D514" s="99">
        <v>10</v>
      </c>
      <c r="E514" s="74"/>
      <c r="F514" s="74"/>
      <c r="G514" s="74"/>
      <c r="H514" s="70">
        <f t="shared" si="315"/>
        <v>0</v>
      </c>
      <c r="I514" s="71">
        <f t="shared" si="316"/>
        <v>0</v>
      </c>
      <c r="J514" s="71">
        <f t="shared" si="317"/>
        <v>0</v>
      </c>
      <c r="K514" s="71">
        <f t="shared" si="318"/>
        <v>0</v>
      </c>
      <c r="L514" s="70">
        <f t="shared" si="319"/>
        <v>0</v>
      </c>
      <c r="M514" s="70">
        <f t="shared" si="320"/>
        <v>0</v>
      </c>
    </row>
    <row r="515" spans="1:13" ht="24">
      <c r="A515" s="85" t="s">
        <v>516</v>
      </c>
      <c r="B515" s="72" t="s">
        <v>1194</v>
      </c>
      <c r="C515" s="73" t="s">
        <v>78</v>
      </c>
      <c r="D515" s="99">
        <v>1</v>
      </c>
      <c r="E515" s="74"/>
      <c r="F515" s="74"/>
      <c r="G515" s="74"/>
      <c r="H515" s="70">
        <f t="shared" si="315"/>
        <v>0</v>
      </c>
      <c r="I515" s="71">
        <f t="shared" si="316"/>
        <v>0</v>
      </c>
      <c r="J515" s="71">
        <f t="shared" si="317"/>
        <v>0</v>
      </c>
      <c r="K515" s="71">
        <f t="shared" si="318"/>
        <v>0</v>
      </c>
      <c r="L515" s="70">
        <f t="shared" si="319"/>
        <v>0</v>
      </c>
      <c r="M515" s="70">
        <f t="shared" si="320"/>
        <v>0</v>
      </c>
    </row>
    <row r="516" spans="1:13" ht="24">
      <c r="A516" s="87" t="s">
        <v>517</v>
      </c>
      <c r="B516" s="72" t="s">
        <v>1195</v>
      </c>
      <c r="C516" s="73" t="s">
        <v>78</v>
      </c>
      <c r="D516" s="99">
        <v>1</v>
      </c>
      <c r="E516" s="74"/>
      <c r="F516" s="74"/>
      <c r="G516" s="74"/>
      <c r="H516" s="70">
        <f t="shared" si="315"/>
        <v>0</v>
      </c>
      <c r="I516" s="71">
        <f t="shared" si="316"/>
        <v>0</v>
      </c>
      <c r="J516" s="71">
        <f t="shared" si="317"/>
        <v>0</v>
      </c>
      <c r="K516" s="71">
        <f t="shared" si="318"/>
        <v>0</v>
      </c>
      <c r="L516" s="70">
        <f t="shared" si="319"/>
        <v>0</v>
      </c>
      <c r="M516" s="70">
        <f t="shared" si="320"/>
        <v>0</v>
      </c>
    </row>
    <row r="517" spans="1:13" ht="24">
      <c r="A517" s="85" t="s">
        <v>518</v>
      </c>
      <c r="B517" s="72" t="s">
        <v>1196</v>
      </c>
      <c r="C517" s="73" t="s">
        <v>78</v>
      </c>
      <c r="D517" s="99">
        <v>3</v>
      </c>
      <c r="E517" s="74"/>
      <c r="F517" s="74"/>
      <c r="G517" s="74"/>
      <c r="H517" s="70">
        <f t="shared" si="315"/>
        <v>0</v>
      </c>
      <c r="I517" s="71">
        <f t="shared" si="316"/>
        <v>0</v>
      </c>
      <c r="J517" s="71">
        <f t="shared" si="317"/>
        <v>0</v>
      </c>
      <c r="K517" s="71">
        <f t="shared" si="318"/>
        <v>0</v>
      </c>
      <c r="L517" s="70">
        <f t="shared" si="319"/>
        <v>0</v>
      </c>
      <c r="M517" s="70">
        <f t="shared" si="320"/>
        <v>0</v>
      </c>
    </row>
    <row r="518" spans="1:13" ht="36">
      <c r="A518" s="87" t="s">
        <v>519</v>
      </c>
      <c r="B518" s="72" t="s">
        <v>1197</v>
      </c>
      <c r="C518" s="73" t="s">
        <v>78</v>
      </c>
      <c r="D518" s="99">
        <v>1</v>
      </c>
      <c r="E518" s="74"/>
      <c r="F518" s="74"/>
      <c r="G518" s="74"/>
      <c r="H518" s="70">
        <f t="shared" si="315"/>
        <v>0</v>
      </c>
      <c r="I518" s="71">
        <f t="shared" si="316"/>
        <v>0</v>
      </c>
      <c r="J518" s="71">
        <f t="shared" si="317"/>
        <v>0</v>
      </c>
      <c r="K518" s="71">
        <f t="shared" si="318"/>
        <v>0</v>
      </c>
      <c r="L518" s="70">
        <f t="shared" si="319"/>
        <v>0</v>
      </c>
      <c r="M518" s="70">
        <f t="shared" si="320"/>
        <v>0</v>
      </c>
    </row>
    <row r="519" spans="1:13" ht="24">
      <c r="A519" s="85" t="s">
        <v>520</v>
      </c>
      <c r="B519" s="72" t="s">
        <v>1198</v>
      </c>
      <c r="C519" s="73" t="s">
        <v>78</v>
      </c>
      <c r="D519" s="99">
        <v>1</v>
      </c>
      <c r="E519" s="74"/>
      <c r="F519" s="74"/>
      <c r="G519" s="74"/>
      <c r="H519" s="70">
        <f t="shared" si="315"/>
        <v>0</v>
      </c>
      <c r="I519" s="71">
        <f t="shared" si="316"/>
        <v>0</v>
      </c>
      <c r="J519" s="71">
        <f t="shared" si="317"/>
        <v>0</v>
      </c>
      <c r="K519" s="71">
        <f t="shared" si="318"/>
        <v>0</v>
      </c>
      <c r="L519" s="70">
        <f t="shared" si="319"/>
        <v>0</v>
      </c>
      <c r="M519" s="70">
        <f t="shared" si="320"/>
        <v>0</v>
      </c>
    </row>
    <row r="520" spans="1:13">
      <c r="A520" s="87" t="s">
        <v>521</v>
      </c>
      <c r="B520" s="72" t="s">
        <v>1199</v>
      </c>
      <c r="C520" s="73" t="s">
        <v>78</v>
      </c>
      <c r="D520" s="99">
        <v>11</v>
      </c>
      <c r="E520" s="74"/>
      <c r="F520" s="74"/>
      <c r="G520" s="74"/>
      <c r="H520" s="70">
        <f t="shared" si="315"/>
        <v>0</v>
      </c>
      <c r="I520" s="71">
        <f t="shared" si="316"/>
        <v>0</v>
      </c>
      <c r="J520" s="71">
        <f t="shared" si="317"/>
        <v>0</v>
      </c>
      <c r="K520" s="71">
        <f t="shared" si="318"/>
        <v>0</v>
      </c>
      <c r="L520" s="70">
        <f t="shared" si="319"/>
        <v>0</v>
      </c>
      <c r="M520" s="70">
        <f t="shared" si="320"/>
        <v>0</v>
      </c>
    </row>
    <row r="521" spans="1:13" ht="24">
      <c r="A521" s="85" t="s">
        <v>522</v>
      </c>
      <c r="B521" s="72" t="s">
        <v>1200</v>
      </c>
      <c r="C521" s="73" t="s">
        <v>78</v>
      </c>
      <c r="D521" s="99">
        <v>1</v>
      </c>
      <c r="E521" s="74"/>
      <c r="F521" s="74"/>
      <c r="G521" s="74"/>
      <c r="H521" s="70">
        <f t="shared" si="315"/>
        <v>0</v>
      </c>
      <c r="I521" s="71">
        <f t="shared" si="316"/>
        <v>0</v>
      </c>
      <c r="J521" s="71">
        <f t="shared" si="317"/>
        <v>0</v>
      </c>
      <c r="K521" s="71">
        <f t="shared" si="318"/>
        <v>0</v>
      </c>
      <c r="L521" s="70">
        <f t="shared" si="319"/>
        <v>0</v>
      </c>
      <c r="M521" s="70">
        <f t="shared" si="320"/>
        <v>0</v>
      </c>
    </row>
    <row r="522" spans="1:13">
      <c r="A522" s="87" t="s">
        <v>523</v>
      </c>
      <c r="B522" s="72" t="s">
        <v>1201</v>
      </c>
      <c r="C522" s="73" t="s">
        <v>78</v>
      </c>
      <c r="D522" s="99">
        <v>1</v>
      </c>
      <c r="E522" s="74"/>
      <c r="F522" s="74"/>
      <c r="G522" s="74"/>
      <c r="H522" s="70">
        <f t="shared" si="315"/>
        <v>0</v>
      </c>
      <c r="I522" s="71">
        <f t="shared" si="316"/>
        <v>0</v>
      </c>
      <c r="J522" s="71">
        <f t="shared" si="317"/>
        <v>0</v>
      </c>
      <c r="K522" s="71">
        <f t="shared" si="318"/>
        <v>0</v>
      </c>
      <c r="L522" s="70">
        <f t="shared" si="319"/>
        <v>0</v>
      </c>
      <c r="M522" s="70">
        <f t="shared" si="320"/>
        <v>0</v>
      </c>
    </row>
    <row r="523" spans="1:13" ht="24">
      <c r="A523" s="85" t="s">
        <v>524</v>
      </c>
      <c r="B523" s="72" t="s">
        <v>1202</v>
      </c>
      <c r="C523" s="73" t="s">
        <v>78</v>
      </c>
      <c r="D523" s="99">
        <v>1</v>
      </c>
      <c r="E523" s="74"/>
      <c r="F523" s="74"/>
      <c r="G523" s="74"/>
      <c r="H523" s="70">
        <f t="shared" si="315"/>
        <v>0</v>
      </c>
      <c r="I523" s="71">
        <f t="shared" si="316"/>
        <v>0</v>
      </c>
      <c r="J523" s="71">
        <f t="shared" si="317"/>
        <v>0</v>
      </c>
      <c r="K523" s="71">
        <f t="shared" si="318"/>
        <v>0</v>
      </c>
      <c r="L523" s="70">
        <f t="shared" si="319"/>
        <v>0</v>
      </c>
      <c r="M523" s="70">
        <f t="shared" si="320"/>
        <v>0</v>
      </c>
    </row>
    <row r="524" spans="1:13" ht="24">
      <c r="A524" s="87" t="s">
        <v>525</v>
      </c>
      <c r="B524" s="72" t="s">
        <v>1203</v>
      </c>
      <c r="C524" s="73" t="s">
        <v>78</v>
      </c>
      <c r="D524" s="99">
        <v>1</v>
      </c>
      <c r="E524" s="74"/>
      <c r="F524" s="74"/>
      <c r="G524" s="74"/>
      <c r="H524" s="70">
        <f t="shared" si="315"/>
        <v>0</v>
      </c>
      <c r="I524" s="71">
        <f t="shared" si="316"/>
        <v>0</v>
      </c>
      <c r="J524" s="71">
        <f t="shared" si="317"/>
        <v>0</v>
      </c>
      <c r="K524" s="71">
        <f t="shared" si="318"/>
        <v>0</v>
      </c>
      <c r="L524" s="70">
        <f t="shared" si="319"/>
        <v>0</v>
      </c>
      <c r="M524" s="70">
        <f t="shared" si="320"/>
        <v>0</v>
      </c>
    </row>
    <row r="525" spans="1:13" ht="24">
      <c r="A525" s="85" t="s">
        <v>526</v>
      </c>
      <c r="B525" s="72" t="s">
        <v>1204</v>
      </c>
      <c r="C525" s="73" t="s">
        <v>78</v>
      </c>
      <c r="D525" s="99">
        <v>2</v>
      </c>
      <c r="E525" s="74"/>
      <c r="F525" s="74"/>
      <c r="G525" s="74"/>
      <c r="H525" s="70">
        <f t="shared" ref="H525" si="321">SUM(E525:G525)</f>
        <v>0</v>
      </c>
      <c r="I525" s="71">
        <f t="shared" si="316"/>
        <v>0</v>
      </c>
      <c r="J525" s="71">
        <f t="shared" si="317"/>
        <v>0</v>
      </c>
      <c r="K525" s="71">
        <f>D525*G525</f>
        <v>0</v>
      </c>
      <c r="L525" s="70">
        <f t="shared" ref="L525" si="322">SUM(I525:K525)</f>
        <v>0</v>
      </c>
      <c r="M525" s="70">
        <f t="shared" si="320"/>
        <v>0</v>
      </c>
    </row>
    <row r="526" spans="1:13">
      <c r="A526" s="87" t="s">
        <v>527</v>
      </c>
      <c r="B526" s="72" t="s">
        <v>1205</v>
      </c>
      <c r="C526" s="73" t="s">
        <v>78</v>
      </c>
      <c r="D526" s="99">
        <v>2</v>
      </c>
      <c r="E526" s="74"/>
      <c r="F526" s="74"/>
      <c r="G526" s="74"/>
      <c r="H526" s="70">
        <f t="shared" ref="H526" si="323">SUM(E526:G526)</f>
        <v>0</v>
      </c>
      <c r="I526" s="71">
        <f>D526*E526</f>
        <v>0</v>
      </c>
      <c r="J526" s="71">
        <f>D526*F526</f>
        <v>0</v>
      </c>
      <c r="K526" s="71">
        <f>D526*G526</f>
        <v>0</v>
      </c>
      <c r="L526" s="70">
        <f t="shared" ref="L526" si="324">SUM(I526:K526)</f>
        <v>0</v>
      </c>
      <c r="M526" s="70">
        <f t="shared" si="320"/>
        <v>0</v>
      </c>
    </row>
    <row r="527" spans="1:13" ht="24">
      <c r="A527" s="85" t="s">
        <v>528</v>
      </c>
      <c r="B527" s="72" t="s">
        <v>1206</v>
      </c>
      <c r="C527" s="73" t="s">
        <v>78</v>
      </c>
      <c r="D527" s="99">
        <v>1</v>
      </c>
      <c r="E527" s="74"/>
      <c r="F527" s="74"/>
      <c r="G527" s="74"/>
      <c r="H527" s="70">
        <f>SUM(E527:G527)</f>
        <v>0</v>
      </c>
      <c r="I527" s="71">
        <f>D527*E527</f>
        <v>0</v>
      </c>
      <c r="J527" s="71">
        <f>D527*F527</f>
        <v>0</v>
      </c>
      <c r="K527" s="71">
        <f>D527*G527</f>
        <v>0</v>
      </c>
      <c r="L527" s="70">
        <f>SUM(I527:K527)</f>
        <v>0</v>
      </c>
      <c r="M527" s="70">
        <f>ROUND((L527*$J$6)+L527,2)</f>
        <v>0</v>
      </c>
    </row>
    <row r="528" spans="1:13" ht="24.95" customHeight="1">
      <c r="A528" s="85" t="s">
        <v>1207</v>
      </c>
      <c r="B528" s="100"/>
      <c r="C528" s="101"/>
      <c r="D528" s="99"/>
      <c r="E528" s="74"/>
      <c r="F528" s="74"/>
      <c r="G528" s="74"/>
      <c r="H528" s="70">
        <f t="shared" ref="H528:H535" si="325">SUM(E528:G528)</f>
        <v>0</v>
      </c>
      <c r="I528" s="71">
        <f t="shared" ref="I528:I535" si="326">D528*E528</f>
        <v>0</v>
      </c>
      <c r="J528" s="71">
        <f t="shared" ref="J528:J535" si="327">D528*F528</f>
        <v>0</v>
      </c>
      <c r="K528" s="71">
        <f t="shared" ref="K528:K535" si="328">D528*G528</f>
        <v>0</v>
      </c>
      <c r="L528" s="70">
        <f t="shared" ref="L528:L535" si="329">SUM(I528:K528)</f>
        <v>0</v>
      </c>
      <c r="M528" s="70">
        <f t="shared" ref="M528:M535" si="330">ROUND((L528*$J$6)+L528,2)</f>
        <v>0</v>
      </c>
    </row>
    <row r="529" spans="1:13" ht="24.6" customHeight="1">
      <c r="A529" s="85" t="s">
        <v>1208</v>
      </c>
      <c r="B529" s="100"/>
      <c r="C529" s="101"/>
      <c r="D529" s="99"/>
      <c r="E529" s="74"/>
      <c r="F529" s="74"/>
      <c r="G529" s="74"/>
      <c r="H529" s="70">
        <f t="shared" si="325"/>
        <v>0</v>
      </c>
      <c r="I529" s="71">
        <f t="shared" si="326"/>
        <v>0</v>
      </c>
      <c r="J529" s="71">
        <f t="shared" si="327"/>
        <v>0</v>
      </c>
      <c r="K529" s="71">
        <f t="shared" si="328"/>
        <v>0</v>
      </c>
      <c r="L529" s="70">
        <f t="shared" si="329"/>
        <v>0</v>
      </c>
      <c r="M529" s="70">
        <f t="shared" si="330"/>
        <v>0</v>
      </c>
    </row>
    <row r="530" spans="1:13" ht="26.45" customHeight="1">
      <c r="A530" s="85" t="s">
        <v>1209</v>
      </c>
      <c r="B530" s="100"/>
      <c r="C530" s="101"/>
      <c r="D530" s="99"/>
      <c r="E530" s="74"/>
      <c r="F530" s="74"/>
      <c r="G530" s="74"/>
      <c r="H530" s="70">
        <f t="shared" si="325"/>
        <v>0</v>
      </c>
      <c r="I530" s="71">
        <f t="shared" si="326"/>
        <v>0</v>
      </c>
      <c r="J530" s="71">
        <f t="shared" si="327"/>
        <v>0</v>
      </c>
      <c r="K530" s="71">
        <f t="shared" si="328"/>
        <v>0</v>
      </c>
      <c r="L530" s="70">
        <f t="shared" si="329"/>
        <v>0</v>
      </c>
      <c r="M530" s="70">
        <f t="shared" si="330"/>
        <v>0</v>
      </c>
    </row>
    <row r="531" spans="1:13" ht="24.95" customHeight="1">
      <c r="A531" s="85" t="s">
        <v>1210</v>
      </c>
      <c r="B531" s="100"/>
      <c r="C531" s="101"/>
      <c r="D531" s="99"/>
      <c r="E531" s="74"/>
      <c r="F531" s="74"/>
      <c r="G531" s="74"/>
      <c r="H531" s="70">
        <f t="shared" si="325"/>
        <v>0</v>
      </c>
      <c r="I531" s="71">
        <f t="shared" si="326"/>
        <v>0</v>
      </c>
      <c r="J531" s="71">
        <f t="shared" si="327"/>
        <v>0</v>
      </c>
      <c r="K531" s="71">
        <f t="shared" si="328"/>
        <v>0</v>
      </c>
      <c r="L531" s="70">
        <f t="shared" si="329"/>
        <v>0</v>
      </c>
      <c r="M531" s="70">
        <f t="shared" si="330"/>
        <v>0</v>
      </c>
    </row>
    <row r="532" spans="1:13" ht="24.6" customHeight="1">
      <c r="A532" s="85" t="s">
        <v>1211</v>
      </c>
      <c r="B532" s="100"/>
      <c r="C532" s="101"/>
      <c r="D532" s="99"/>
      <c r="E532" s="74"/>
      <c r="F532" s="74"/>
      <c r="G532" s="74"/>
      <c r="H532" s="70">
        <f t="shared" si="325"/>
        <v>0</v>
      </c>
      <c r="I532" s="71">
        <f t="shared" si="326"/>
        <v>0</v>
      </c>
      <c r="J532" s="71">
        <f t="shared" si="327"/>
        <v>0</v>
      </c>
      <c r="K532" s="71">
        <f t="shared" si="328"/>
        <v>0</v>
      </c>
      <c r="L532" s="70">
        <f t="shared" si="329"/>
        <v>0</v>
      </c>
      <c r="M532" s="70">
        <f t="shared" si="330"/>
        <v>0</v>
      </c>
    </row>
    <row r="533" spans="1:13" ht="21.95" customHeight="1">
      <c r="A533" s="85" t="s">
        <v>1212</v>
      </c>
      <c r="B533" s="100"/>
      <c r="C533" s="101"/>
      <c r="D533" s="99"/>
      <c r="E533" s="74"/>
      <c r="F533" s="74"/>
      <c r="G533" s="74"/>
      <c r="H533" s="70">
        <f t="shared" si="325"/>
        <v>0</v>
      </c>
      <c r="I533" s="71">
        <f t="shared" si="326"/>
        <v>0</v>
      </c>
      <c r="J533" s="71">
        <f t="shared" si="327"/>
        <v>0</v>
      </c>
      <c r="K533" s="71">
        <f t="shared" si="328"/>
        <v>0</v>
      </c>
      <c r="L533" s="70">
        <f t="shared" si="329"/>
        <v>0</v>
      </c>
      <c r="M533" s="70">
        <f t="shared" si="330"/>
        <v>0</v>
      </c>
    </row>
    <row r="534" spans="1:13" ht="24.6" customHeight="1">
      <c r="A534" s="85" t="s">
        <v>1213</v>
      </c>
      <c r="B534" s="100"/>
      <c r="C534" s="101"/>
      <c r="D534" s="99"/>
      <c r="E534" s="74"/>
      <c r="F534" s="74"/>
      <c r="G534" s="74"/>
      <c r="H534" s="70">
        <f t="shared" si="325"/>
        <v>0</v>
      </c>
      <c r="I534" s="71">
        <f t="shared" si="326"/>
        <v>0</v>
      </c>
      <c r="J534" s="71">
        <f t="shared" si="327"/>
        <v>0</v>
      </c>
      <c r="K534" s="71">
        <f t="shared" si="328"/>
        <v>0</v>
      </c>
      <c r="L534" s="70">
        <f t="shared" si="329"/>
        <v>0</v>
      </c>
      <c r="M534" s="70">
        <f t="shared" si="330"/>
        <v>0</v>
      </c>
    </row>
    <row r="535" spans="1:13" ht="27.95" customHeight="1">
      <c r="A535" s="85" t="s">
        <v>1214</v>
      </c>
      <c r="B535" s="100"/>
      <c r="C535" s="101"/>
      <c r="D535" s="99"/>
      <c r="E535" s="74"/>
      <c r="F535" s="74"/>
      <c r="G535" s="74"/>
      <c r="H535" s="70">
        <f t="shared" si="325"/>
        <v>0</v>
      </c>
      <c r="I535" s="71">
        <f t="shared" si="326"/>
        <v>0</v>
      </c>
      <c r="J535" s="71">
        <f t="shared" si="327"/>
        <v>0</v>
      </c>
      <c r="K535" s="71">
        <f t="shared" si="328"/>
        <v>0</v>
      </c>
      <c r="L535" s="70">
        <f t="shared" si="329"/>
        <v>0</v>
      </c>
      <c r="M535" s="70">
        <f t="shared" si="330"/>
        <v>0</v>
      </c>
    </row>
    <row r="536" spans="1:13">
      <c r="A536" s="84" t="s">
        <v>408</v>
      </c>
      <c r="B536" s="80" t="s">
        <v>529</v>
      </c>
      <c r="C536" s="81"/>
      <c r="D536" s="81"/>
      <c r="E536" s="81"/>
      <c r="F536" s="81"/>
      <c r="G536" s="81"/>
      <c r="H536" s="81"/>
      <c r="I536" s="81"/>
      <c r="J536" s="81"/>
      <c r="K536" s="28"/>
      <c r="L536" s="29">
        <f>SUM(L537:L544)</f>
        <v>0</v>
      </c>
      <c r="M536" s="29">
        <f>SUM(M537:M544)</f>
        <v>0</v>
      </c>
    </row>
    <row r="537" spans="1:13" ht="24">
      <c r="A537" s="85" t="s">
        <v>530</v>
      </c>
      <c r="B537" s="72" t="s">
        <v>1215</v>
      </c>
      <c r="C537" s="73" t="s">
        <v>79</v>
      </c>
      <c r="D537" s="99">
        <v>42</v>
      </c>
      <c r="E537" s="74"/>
      <c r="F537" s="74"/>
      <c r="G537" s="74"/>
      <c r="H537" s="70">
        <f>SUM(E537:G537)</f>
        <v>0</v>
      </c>
      <c r="I537" s="71">
        <f t="shared" ref="I537:I542" si="331">D537*E537</f>
        <v>0</v>
      </c>
      <c r="J537" s="71">
        <f t="shared" ref="J537:J542" si="332">D537*F537</f>
        <v>0</v>
      </c>
      <c r="K537" s="71">
        <f t="shared" ref="K537:K542" si="333">D537*G537</f>
        <v>0</v>
      </c>
      <c r="L537" s="70">
        <f>SUM(I537:K537)</f>
        <v>0</v>
      </c>
      <c r="M537" s="70">
        <f>ROUND((L537*$J$6)+L537,2)</f>
        <v>0</v>
      </c>
    </row>
    <row r="538" spans="1:13" ht="24">
      <c r="A538" s="85" t="s">
        <v>531</v>
      </c>
      <c r="B538" s="72" t="s">
        <v>1216</v>
      </c>
      <c r="C538" s="73" t="s">
        <v>78</v>
      </c>
      <c r="D538" s="99">
        <v>24</v>
      </c>
      <c r="E538" s="74"/>
      <c r="F538" s="74"/>
      <c r="G538" s="74"/>
      <c r="H538" s="70">
        <f>SUM(E538:G538)</f>
        <v>0</v>
      </c>
      <c r="I538" s="71">
        <f t="shared" si="331"/>
        <v>0</v>
      </c>
      <c r="J538" s="71">
        <f t="shared" si="332"/>
        <v>0</v>
      </c>
      <c r="K538" s="71">
        <f t="shared" si="333"/>
        <v>0</v>
      </c>
      <c r="L538" s="70">
        <f>SUM(I538:K538)</f>
        <v>0</v>
      </c>
      <c r="M538" s="70">
        <f>ROUND((L538*$J$6)+L538,2)</f>
        <v>0</v>
      </c>
    </row>
    <row r="539" spans="1:13">
      <c r="A539" s="85" t="s">
        <v>532</v>
      </c>
      <c r="B539" s="72" t="s">
        <v>1217</v>
      </c>
      <c r="C539" s="73" t="s">
        <v>78</v>
      </c>
      <c r="D539" s="99">
        <v>5</v>
      </c>
      <c r="E539" s="74"/>
      <c r="F539" s="74"/>
      <c r="G539" s="74"/>
      <c r="H539" s="70">
        <f t="shared" ref="H539:H541" si="334">SUM(E539:G539)</f>
        <v>0</v>
      </c>
      <c r="I539" s="71">
        <f t="shared" si="331"/>
        <v>0</v>
      </c>
      <c r="J539" s="71">
        <f t="shared" si="332"/>
        <v>0</v>
      </c>
      <c r="K539" s="71">
        <f t="shared" si="333"/>
        <v>0</v>
      </c>
      <c r="L539" s="70">
        <f t="shared" ref="L539:L541" si="335">SUM(I539:K539)</f>
        <v>0</v>
      </c>
      <c r="M539" s="70">
        <f t="shared" ref="M539:M541" si="336">ROUND((L539*$J$6)+L539,2)</f>
        <v>0</v>
      </c>
    </row>
    <row r="540" spans="1:13" ht="24">
      <c r="A540" s="85" t="s">
        <v>533</v>
      </c>
      <c r="B540" s="72" t="s">
        <v>1218</v>
      </c>
      <c r="C540" s="73" t="s">
        <v>78</v>
      </c>
      <c r="D540" s="99">
        <v>2</v>
      </c>
      <c r="E540" s="74"/>
      <c r="F540" s="74"/>
      <c r="G540" s="74"/>
      <c r="H540" s="70">
        <f t="shared" si="334"/>
        <v>0</v>
      </c>
      <c r="I540" s="71">
        <f t="shared" si="331"/>
        <v>0</v>
      </c>
      <c r="J540" s="71">
        <f t="shared" si="332"/>
        <v>0</v>
      </c>
      <c r="K540" s="71">
        <f t="shared" si="333"/>
        <v>0</v>
      </c>
      <c r="L540" s="70">
        <f t="shared" si="335"/>
        <v>0</v>
      </c>
      <c r="M540" s="70">
        <f t="shared" si="336"/>
        <v>0</v>
      </c>
    </row>
    <row r="541" spans="1:13" ht="24">
      <c r="A541" s="85" t="s">
        <v>534</v>
      </c>
      <c r="B541" s="72" t="s">
        <v>1219</v>
      </c>
      <c r="C541" s="73" t="s">
        <v>78</v>
      </c>
      <c r="D541" s="99">
        <v>4</v>
      </c>
      <c r="E541" s="74"/>
      <c r="F541" s="74"/>
      <c r="G541" s="74"/>
      <c r="H541" s="70">
        <f t="shared" si="334"/>
        <v>0</v>
      </c>
      <c r="I541" s="71">
        <f t="shared" si="331"/>
        <v>0</v>
      </c>
      <c r="J541" s="71">
        <f t="shared" si="332"/>
        <v>0</v>
      </c>
      <c r="K541" s="71">
        <f t="shared" si="333"/>
        <v>0</v>
      </c>
      <c r="L541" s="70">
        <f t="shared" si="335"/>
        <v>0</v>
      </c>
      <c r="M541" s="70">
        <f t="shared" si="336"/>
        <v>0</v>
      </c>
    </row>
    <row r="542" spans="1:13" ht="24">
      <c r="A542" s="85" t="s">
        <v>535</v>
      </c>
      <c r="B542" s="72" t="s">
        <v>1220</v>
      </c>
      <c r="C542" s="73" t="s">
        <v>78</v>
      </c>
      <c r="D542" s="99">
        <v>7</v>
      </c>
      <c r="E542" s="74"/>
      <c r="F542" s="74"/>
      <c r="G542" s="74"/>
      <c r="H542" s="70">
        <f t="shared" ref="H542" si="337">SUM(E542:G542)</f>
        <v>0</v>
      </c>
      <c r="I542" s="71">
        <f t="shared" si="331"/>
        <v>0</v>
      </c>
      <c r="J542" s="71">
        <f t="shared" si="332"/>
        <v>0</v>
      </c>
      <c r="K542" s="71">
        <f t="shared" si="333"/>
        <v>0</v>
      </c>
      <c r="L542" s="70">
        <f t="shared" ref="L542" si="338">SUM(I542:K542)</f>
        <v>0</v>
      </c>
      <c r="M542" s="70">
        <f t="shared" ref="M542" si="339">ROUND((L542*$J$6)+L542,2)</f>
        <v>0</v>
      </c>
    </row>
    <row r="543" spans="1:13" ht="27.6" customHeight="1">
      <c r="A543" s="85" t="s">
        <v>1221</v>
      </c>
      <c r="B543" s="100"/>
      <c r="C543" s="101"/>
      <c r="D543" s="99"/>
      <c r="E543" s="74"/>
      <c r="F543" s="74"/>
      <c r="G543" s="74"/>
      <c r="H543" s="70">
        <f t="shared" ref="H543:H544" si="340">SUM(E543:G543)</f>
        <v>0</v>
      </c>
      <c r="I543" s="71">
        <f t="shared" ref="I543:I544" si="341">D543*E543</f>
        <v>0</v>
      </c>
      <c r="J543" s="71">
        <f t="shared" ref="J543:J544" si="342">D543*F543</f>
        <v>0</v>
      </c>
      <c r="K543" s="71">
        <f t="shared" ref="K543:K544" si="343">D543*G543</f>
        <v>0</v>
      </c>
      <c r="L543" s="70">
        <f t="shared" ref="L543:L544" si="344">SUM(I543:K543)</f>
        <v>0</v>
      </c>
      <c r="M543" s="70">
        <f t="shared" ref="M543:M544" si="345">ROUND((L543*$J$6)+L543,2)</f>
        <v>0</v>
      </c>
    </row>
    <row r="544" spans="1:13" ht="27.6" customHeight="1">
      <c r="A544" s="85" t="s">
        <v>1222</v>
      </c>
      <c r="B544" s="100"/>
      <c r="C544" s="101"/>
      <c r="D544" s="99"/>
      <c r="E544" s="74"/>
      <c r="F544" s="74"/>
      <c r="G544" s="74"/>
      <c r="H544" s="70">
        <f t="shared" si="340"/>
        <v>0</v>
      </c>
      <c r="I544" s="71">
        <f t="shared" si="341"/>
        <v>0</v>
      </c>
      <c r="J544" s="71">
        <f t="shared" si="342"/>
        <v>0</v>
      </c>
      <c r="K544" s="71">
        <f t="shared" si="343"/>
        <v>0</v>
      </c>
      <c r="L544" s="70">
        <f t="shared" si="344"/>
        <v>0</v>
      </c>
      <c r="M544" s="70">
        <f t="shared" si="345"/>
        <v>0</v>
      </c>
    </row>
    <row r="545" spans="1:13">
      <c r="A545" s="84" t="s">
        <v>409</v>
      </c>
      <c r="B545" s="75" t="s">
        <v>536</v>
      </c>
      <c r="C545" s="75"/>
      <c r="D545" s="75"/>
      <c r="E545" s="75"/>
      <c r="F545" s="75"/>
      <c r="G545" s="75"/>
      <c r="H545" s="75"/>
      <c r="I545" s="75"/>
      <c r="J545" s="75"/>
      <c r="K545" s="28"/>
      <c r="L545" s="29">
        <f>SUM(L546:L596)</f>
        <v>0</v>
      </c>
      <c r="M545" s="29">
        <f>SUM(M546:M596)</f>
        <v>0</v>
      </c>
    </row>
    <row r="546" spans="1:13" ht="36">
      <c r="A546" s="85" t="s">
        <v>537</v>
      </c>
      <c r="B546" s="72" t="s">
        <v>1233</v>
      </c>
      <c r="C546" s="73" t="s">
        <v>78</v>
      </c>
      <c r="D546" s="99">
        <v>3</v>
      </c>
      <c r="E546" s="74"/>
      <c r="F546" s="74"/>
      <c r="G546" s="74"/>
      <c r="H546" s="70">
        <f>SUM(E546:G546)</f>
        <v>0</v>
      </c>
      <c r="I546" s="71">
        <f>D546*E546</f>
        <v>0</v>
      </c>
      <c r="J546" s="71">
        <f>D546*F546</f>
        <v>0</v>
      </c>
      <c r="K546" s="71">
        <f>D546*G546</f>
        <v>0</v>
      </c>
      <c r="L546" s="70">
        <f>SUM(I546:K546)</f>
        <v>0</v>
      </c>
      <c r="M546" s="70">
        <f>ROUND((L546*$J$6)+L546,2)</f>
        <v>0</v>
      </c>
    </row>
    <row r="547" spans="1:13" ht="36">
      <c r="A547" s="87" t="s">
        <v>538</v>
      </c>
      <c r="B547" s="72" t="s">
        <v>1234</v>
      </c>
      <c r="C547" s="73" t="s">
        <v>78</v>
      </c>
      <c r="D547" s="99">
        <v>1</v>
      </c>
      <c r="E547" s="74"/>
      <c r="F547" s="74"/>
      <c r="G547" s="74"/>
      <c r="H547" s="70">
        <f>SUM(E547:G547)</f>
        <v>0</v>
      </c>
      <c r="I547" s="71">
        <f>D547*E547</f>
        <v>0</v>
      </c>
      <c r="J547" s="71">
        <f>D547*F547</f>
        <v>0</v>
      </c>
      <c r="K547" s="71">
        <f>D547*G547</f>
        <v>0</v>
      </c>
      <c r="L547" s="70">
        <f>SUM(I547:K547)</f>
        <v>0</v>
      </c>
      <c r="M547" s="70">
        <f>ROUND((L547*$J$6)+L547,2)</f>
        <v>0</v>
      </c>
    </row>
    <row r="548" spans="1:13" ht="24">
      <c r="A548" s="85" t="s">
        <v>539</v>
      </c>
      <c r="B548" s="72" t="s">
        <v>1235</v>
      </c>
      <c r="C548" s="73" t="s">
        <v>78</v>
      </c>
      <c r="D548" s="99">
        <v>15</v>
      </c>
      <c r="E548" s="74"/>
      <c r="F548" s="74"/>
      <c r="G548" s="74"/>
      <c r="H548" s="70">
        <f t="shared" ref="H548:H588" si="346">SUM(E548:G548)</f>
        <v>0</v>
      </c>
      <c r="I548" s="71">
        <f t="shared" ref="I548:I588" si="347">D548*E548</f>
        <v>0</v>
      </c>
      <c r="J548" s="71">
        <f t="shared" ref="J548:J588" si="348">D548*F548</f>
        <v>0</v>
      </c>
      <c r="K548" s="71">
        <f t="shared" ref="K548:K588" si="349">D548*G548</f>
        <v>0</v>
      </c>
      <c r="L548" s="70">
        <f t="shared" ref="L548:L588" si="350">SUM(I548:K548)</f>
        <v>0</v>
      </c>
      <c r="M548" s="70">
        <f t="shared" ref="M548:M588" si="351">ROUND((L548*$J$6)+L548,2)</f>
        <v>0</v>
      </c>
    </row>
    <row r="549" spans="1:13" ht="24">
      <c r="A549" s="87" t="s">
        <v>540</v>
      </c>
      <c r="B549" s="72" t="s">
        <v>1236</v>
      </c>
      <c r="C549" s="73" t="s">
        <v>78</v>
      </c>
      <c r="D549" s="99">
        <v>5</v>
      </c>
      <c r="E549" s="74"/>
      <c r="F549" s="74"/>
      <c r="G549" s="74"/>
      <c r="H549" s="70">
        <f t="shared" si="346"/>
        <v>0</v>
      </c>
      <c r="I549" s="71">
        <f t="shared" si="347"/>
        <v>0</v>
      </c>
      <c r="J549" s="71">
        <f t="shared" si="348"/>
        <v>0</v>
      </c>
      <c r="K549" s="71">
        <f t="shared" si="349"/>
        <v>0</v>
      </c>
      <c r="L549" s="70">
        <f t="shared" si="350"/>
        <v>0</v>
      </c>
      <c r="M549" s="70">
        <f t="shared" si="351"/>
        <v>0</v>
      </c>
    </row>
    <row r="550" spans="1:13">
      <c r="A550" s="85" t="s">
        <v>541</v>
      </c>
      <c r="B550" s="72" t="s">
        <v>1237</v>
      </c>
      <c r="C550" s="73" t="s">
        <v>78</v>
      </c>
      <c r="D550" s="99">
        <v>3</v>
      </c>
      <c r="E550" s="74"/>
      <c r="F550" s="74"/>
      <c r="G550" s="74"/>
      <c r="H550" s="70">
        <f t="shared" si="346"/>
        <v>0</v>
      </c>
      <c r="I550" s="71">
        <f t="shared" si="347"/>
        <v>0</v>
      </c>
      <c r="J550" s="71">
        <f t="shared" si="348"/>
        <v>0</v>
      </c>
      <c r="K550" s="71">
        <f t="shared" si="349"/>
        <v>0</v>
      </c>
      <c r="L550" s="70">
        <f t="shared" si="350"/>
        <v>0</v>
      </c>
      <c r="M550" s="70">
        <f t="shared" si="351"/>
        <v>0</v>
      </c>
    </row>
    <row r="551" spans="1:13" ht="36">
      <c r="A551" s="87" t="s">
        <v>542</v>
      </c>
      <c r="B551" s="72" t="s">
        <v>1223</v>
      </c>
      <c r="C551" s="73" t="s">
        <v>78</v>
      </c>
      <c r="D551" s="99">
        <v>1</v>
      </c>
      <c r="E551" s="74"/>
      <c r="F551" s="74"/>
      <c r="G551" s="74"/>
      <c r="H551" s="70">
        <f t="shared" si="346"/>
        <v>0</v>
      </c>
      <c r="I551" s="71">
        <f t="shared" si="347"/>
        <v>0</v>
      </c>
      <c r="J551" s="71">
        <f t="shared" si="348"/>
        <v>0</v>
      </c>
      <c r="K551" s="71">
        <f t="shared" si="349"/>
        <v>0</v>
      </c>
      <c r="L551" s="70">
        <f t="shared" si="350"/>
        <v>0</v>
      </c>
      <c r="M551" s="70">
        <f t="shared" si="351"/>
        <v>0</v>
      </c>
    </row>
    <row r="552" spans="1:13" ht="24">
      <c r="A552" s="85" t="s">
        <v>543</v>
      </c>
      <c r="B552" s="72" t="s">
        <v>1224</v>
      </c>
      <c r="C552" s="73" t="s">
        <v>78</v>
      </c>
      <c r="D552" s="99">
        <v>1</v>
      </c>
      <c r="E552" s="74"/>
      <c r="F552" s="74"/>
      <c r="G552" s="74"/>
      <c r="H552" s="70">
        <f t="shared" si="346"/>
        <v>0</v>
      </c>
      <c r="I552" s="71">
        <f t="shared" si="347"/>
        <v>0</v>
      </c>
      <c r="J552" s="71">
        <f t="shared" si="348"/>
        <v>0</v>
      </c>
      <c r="K552" s="71">
        <f t="shared" si="349"/>
        <v>0</v>
      </c>
      <c r="L552" s="70">
        <f t="shared" si="350"/>
        <v>0</v>
      </c>
      <c r="M552" s="70">
        <f t="shared" si="351"/>
        <v>0</v>
      </c>
    </row>
    <row r="553" spans="1:13" ht="36">
      <c r="A553" s="87" t="s">
        <v>544</v>
      </c>
      <c r="B553" s="72" t="s">
        <v>1233</v>
      </c>
      <c r="C553" s="73" t="s">
        <v>78</v>
      </c>
      <c r="D553" s="99">
        <v>1</v>
      </c>
      <c r="E553" s="74"/>
      <c r="F553" s="74"/>
      <c r="G553" s="74"/>
      <c r="H553" s="70">
        <f t="shared" si="346"/>
        <v>0</v>
      </c>
      <c r="I553" s="71">
        <f t="shared" si="347"/>
        <v>0</v>
      </c>
      <c r="J553" s="71">
        <f t="shared" si="348"/>
        <v>0</v>
      </c>
      <c r="K553" s="71">
        <f t="shared" si="349"/>
        <v>0</v>
      </c>
      <c r="L553" s="70">
        <f t="shared" si="350"/>
        <v>0</v>
      </c>
      <c r="M553" s="70">
        <f t="shared" si="351"/>
        <v>0</v>
      </c>
    </row>
    <row r="554" spans="1:13" ht="36">
      <c r="A554" s="85" t="s">
        <v>545</v>
      </c>
      <c r="B554" s="72" t="s">
        <v>1234</v>
      </c>
      <c r="C554" s="73" t="s">
        <v>78</v>
      </c>
      <c r="D554" s="99">
        <v>1</v>
      </c>
      <c r="E554" s="74"/>
      <c r="F554" s="74"/>
      <c r="G554" s="74"/>
      <c r="H554" s="70">
        <f t="shared" si="346"/>
        <v>0</v>
      </c>
      <c r="I554" s="71">
        <f t="shared" si="347"/>
        <v>0</v>
      </c>
      <c r="J554" s="71">
        <f t="shared" si="348"/>
        <v>0</v>
      </c>
      <c r="K554" s="71">
        <f t="shared" si="349"/>
        <v>0</v>
      </c>
      <c r="L554" s="70">
        <f t="shared" si="350"/>
        <v>0</v>
      </c>
      <c r="M554" s="70">
        <f t="shared" si="351"/>
        <v>0</v>
      </c>
    </row>
    <row r="555" spans="1:13" ht="24">
      <c r="A555" s="87" t="s">
        <v>546</v>
      </c>
      <c r="B555" s="72" t="s">
        <v>1225</v>
      </c>
      <c r="C555" s="73" t="s">
        <v>78</v>
      </c>
      <c r="D555" s="99">
        <v>1</v>
      </c>
      <c r="E555" s="74"/>
      <c r="F555" s="74"/>
      <c r="G555" s="74"/>
      <c r="H555" s="70">
        <f t="shared" si="346"/>
        <v>0</v>
      </c>
      <c r="I555" s="71">
        <f t="shared" si="347"/>
        <v>0</v>
      </c>
      <c r="J555" s="71">
        <f t="shared" si="348"/>
        <v>0</v>
      </c>
      <c r="K555" s="71">
        <f t="shared" si="349"/>
        <v>0</v>
      </c>
      <c r="L555" s="70">
        <f t="shared" si="350"/>
        <v>0</v>
      </c>
      <c r="M555" s="70">
        <f t="shared" si="351"/>
        <v>0</v>
      </c>
    </row>
    <row r="556" spans="1:13" ht="36">
      <c r="A556" s="85" t="s">
        <v>547</v>
      </c>
      <c r="B556" s="72" t="s">
        <v>1226</v>
      </c>
      <c r="C556" s="73" t="s">
        <v>78</v>
      </c>
      <c r="D556" s="99">
        <v>1</v>
      </c>
      <c r="E556" s="74"/>
      <c r="F556" s="74"/>
      <c r="G556" s="74"/>
      <c r="H556" s="70">
        <f t="shared" si="346"/>
        <v>0</v>
      </c>
      <c r="I556" s="71">
        <f t="shared" si="347"/>
        <v>0</v>
      </c>
      <c r="J556" s="71">
        <f t="shared" si="348"/>
        <v>0</v>
      </c>
      <c r="K556" s="71">
        <f t="shared" si="349"/>
        <v>0</v>
      </c>
      <c r="L556" s="70">
        <f t="shared" si="350"/>
        <v>0</v>
      </c>
      <c r="M556" s="70">
        <f t="shared" si="351"/>
        <v>0</v>
      </c>
    </row>
    <row r="557" spans="1:13" ht="24">
      <c r="A557" s="87" t="s">
        <v>548</v>
      </c>
      <c r="B557" s="72" t="s">
        <v>1227</v>
      </c>
      <c r="C557" s="73" t="s">
        <v>78</v>
      </c>
      <c r="D557" s="99">
        <v>1</v>
      </c>
      <c r="E557" s="74"/>
      <c r="F557" s="74"/>
      <c r="G557" s="74"/>
      <c r="H557" s="70">
        <f t="shared" si="346"/>
        <v>0</v>
      </c>
      <c r="I557" s="71">
        <f t="shared" si="347"/>
        <v>0</v>
      </c>
      <c r="J557" s="71">
        <f t="shared" si="348"/>
        <v>0</v>
      </c>
      <c r="K557" s="71">
        <f t="shared" si="349"/>
        <v>0</v>
      </c>
      <c r="L557" s="70">
        <f t="shared" si="350"/>
        <v>0</v>
      </c>
      <c r="M557" s="70">
        <f t="shared" si="351"/>
        <v>0</v>
      </c>
    </row>
    <row r="558" spans="1:13">
      <c r="A558" s="85" t="s">
        <v>549</v>
      </c>
      <c r="B558" s="72" t="s">
        <v>1238</v>
      </c>
      <c r="C558" s="73" t="s">
        <v>78</v>
      </c>
      <c r="D558" s="99">
        <v>2</v>
      </c>
      <c r="E558" s="74"/>
      <c r="F558" s="74"/>
      <c r="G558" s="74"/>
      <c r="H558" s="70">
        <f t="shared" si="346"/>
        <v>0</v>
      </c>
      <c r="I558" s="71">
        <f t="shared" si="347"/>
        <v>0</v>
      </c>
      <c r="J558" s="71">
        <f t="shared" si="348"/>
        <v>0</v>
      </c>
      <c r="K558" s="71">
        <f t="shared" si="349"/>
        <v>0</v>
      </c>
      <c r="L558" s="70">
        <f t="shared" si="350"/>
        <v>0</v>
      </c>
      <c r="M558" s="70">
        <f t="shared" si="351"/>
        <v>0</v>
      </c>
    </row>
    <row r="559" spans="1:13" ht="36">
      <c r="A559" s="87" t="s">
        <v>550</v>
      </c>
      <c r="B559" s="72" t="s">
        <v>1239</v>
      </c>
      <c r="C559" s="73" t="s">
        <v>78</v>
      </c>
      <c r="D559" s="99">
        <v>7</v>
      </c>
      <c r="E559" s="74"/>
      <c r="F559" s="74"/>
      <c r="G559" s="74"/>
      <c r="H559" s="70">
        <f t="shared" si="346"/>
        <v>0</v>
      </c>
      <c r="I559" s="71">
        <f t="shared" si="347"/>
        <v>0</v>
      </c>
      <c r="J559" s="71">
        <f t="shared" si="348"/>
        <v>0</v>
      </c>
      <c r="K559" s="71">
        <f t="shared" si="349"/>
        <v>0</v>
      </c>
      <c r="L559" s="70">
        <f t="shared" si="350"/>
        <v>0</v>
      </c>
      <c r="M559" s="70">
        <f t="shared" si="351"/>
        <v>0</v>
      </c>
    </row>
    <row r="560" spans="1:13" ht="36">
      <c r="A560" s="85" t="s">
        <v>551</v>
      </c>
      <c r="B560" s="72" t="s">
        <v>1240</v>
      </c>
      <c r="C560" s="73" t="s">
        <v>78</v>
      </c>
      <c r="D560" s="99">
        <v>8</v>
      </c>
      <c r="E560" s="74"/>
      <c r="F560" s="74"/>
      <c r="G560" s="74"/>
      <c r="H560" s="70">
        <f t="shared" si="346"/>
        <v>0</v>
      </c>
      <c r="I560" s="71">
        <f t="shared" si="347"/>
        <v>0</v>
      </c>
      <c r="J560" s="71">
        <f t="shared" si="348"/>
        <v>0</v>
      </c>
      <c r="K560" s="71">
        <f t="shared" si="349"/>
        <v>0</v>
      </c>
      <c r="L560" s="70">
        <f t="shared" si="350"/>
        <v>0</v>
      </c>
      <c r="M560" s="70">
        <f t="shared" si="351"/>
        <v>0</v>
      </c>
    </row>
    <row r="561" spans="1:13" ht="24">
      <c r="A561" s="87" t="s">
        <v>552</v>
      </c>
      <c r="B561" s="72" t="s">
        <v>1241</v>
      </c>
      <c r="C561" s="73" t="s">
        <v>78</v>
      </c>
      <c r="D561" s="99">
        <v>14</v>
      </c>
      <c r="E561" s="74"/>
      <c r="F561" s="74"/>
      <c r="G561" s="74"/>
      <c r="H561" s="70">
        <f t="shared" si="346"/>
        <v>0</v>
      </c>
      <c r="I561" s="71">
        <f t="shared" si="347"/>
        <v>0</v>
      </c>
      <c r="J561" s="71">
        <f t="shared" si="348"/>
        <v>0</v>
      </c>
      <c r="K561" s="71">
        <f t="shared" si="349"/>
        <v>0</v>
      </c>
      <c r="L561" s="70">
        <f t="shared" si="350"/>
        <v>0</v>
      </c>
      <c r="M561" s="70">
        <f t="shared" si="351"/>
        <v>0</v>
      </c>
    </row>
    <row r="562" spans="1:13">
      <c r="A562" s="85" t="s">
        <v>553</v>
      </c>
      <c r="B562" s="72" t="s">
        <v>1242</v>
      </c>
      <c r="C562" s="73" t="s">
        <v>78</v>
      </c>
      <c r="D562" s="99">
        <v>1</v>
      </c>
      <c r="E562" s="74"/>
      <c r="F562" s="74"/>
      <c r="G562" s="74"/>
      <c r="H562" s="70">
        <f t="shared" si="346"/>
        <v>0</v>
      </c>
      <c r="I562" s="71">
        <f t="shared" si="347"/>
        <v>0</v>
      </c>
      <c r="J562" s="71">
        <f t="shared" si="348"/>
        <v>0</v>
      </c>
      <c r="K562" s="71">
        <f t="shared" si="349"/>
        <v>0</v>
      </c>
      <c r="L562" s="70">
        <f t="shared" si="350"/>
        <v>0</v>
      </c>
      <c r="M562" s="70">
        <f t="shared" si="351"/>
        <v>0</v>
      </c>
    </row>
    <row r="563" spans="1:13">
      <c r="A563" s="87" t="s">
        <v>554</v>
      </c>
      <c r="B563" s="72" t="s">
        <v>1243</v>
      </c>
      <c r="C563" s="73" t="s">
        <v>78</v>
      </c>
      <c r="D563" s="99">
        <v>3</v>
      </c>
      <c r="E563" s="74"/>
      <c r="F563" s="74"/>
      <c r="G563" s="74"/>
      <c r="H563" s="70">
        <f t="shared" si="346"/>
        <v>0</v>
      </c>
      <c r="I563" s="71">
        <f t="shared" si="347"/>
        <v>0</v>
      </c>
      <c r="J563" s="71">
        <f t="shared" si="348"/>
        <v>0</v>
      </c>
      <c r="K563" s="71">
        <f t="shared" si="349"/>
        <v>0</v>
      </c>
      <c r="L563" s="70">
        <f t="shared" si="350"/>
        <v>0</v>
      </c>
      <c r="M563" s="70">
        <f t="shared" si="351"/>
        <v>0</v>
      </c>
    </row>
    <row r="564" spans="1:13">
      <c r="A564" s="85" t="s">
        <v>555</v>
      </c>
      <c r="B564" s="72" t="s">
        <v>1228</v>
      </c>
      <c r="C564" s="73" t="s">
        <v>78</v>
      </c>
      <c r="D564" s="99">
        <v>5</v>
      </c>
      <c r="E564" s="74"/>
      <c r="F564" s="74"/>
      <c r="G564" s="74"/>
      <c r="H564" s="70">
        <f t="shared" si="346"/>
        <v>0</v>
      </c>
      <c r="I564" s="71">
        <f t="shared" si="347"/>
        <v>0</v>
      </c>
      <c r="J564" s="71">
        <f t="shared" si="348"/>
        <v>0</v>
      </c>
      <c r="K564" s="71">
        <f t="shared" si="349"/>
        <v>0</v>
      </c>
      <c r="L564" s="70">
        <f t="shared" si="350"/>
        <v>0</v>
      </c>
      <c r="M564" s="70">
        <f t="shared" si="351"/>
        <v>0</v>
      </c>
    </row>
    <row r="565" spans="1:13">
      <c r="A565" s="87" t="s">
        <v>556</v>
      </c>
      <c r="B565" s="72" t="s">
        <v>808</v>
      </c>
      <c r="C565" s="73" t="s">
        <v>78</v>
      </c>
      <c r="D565" s="99">
        <v>4</v>
      </c>
      <c r="E565" s="74"/>
      <c r="F565" s="74"/>
      <c r="G565" s="74"/>
      <c r="H565" s="70">
        <f t="shared" si="346"/>
        <v>0</v>
      </c>
      <c r="I565" s="71">
        <f t="shared" si="347"/>
        <v>0</v>
      </c>
      <c r="J565" s="71">
        <f t="shared" si="348"/>
        <v>0</v>
      </c>
      <c r="K565" s="71">
        <f t="shared" si="349"/>
        <v>0</v>
      </c>
      <c r="L565" s="70">
        <f t="shared" si="350"/>
        <v>0</v>
      </c>
      <c r="M565" s="70">
        <f t="shared" si="351"/>
        <v>0</v>
      </c>
    </row>
    <row r="566" spans="1:13" ht="24">
      <c r="A566" s="85" t="s">
        <v>557</v>
      </c>
      <c r="B566" s="72" t="s">
        <v>1244</v>
      </c>
      <c r="C566" s="73" t="s">
        <v>78</v>
      </c>
      <c r="D566" s="99">
        <v>13</v>
      </c>
      <c r="E566" s="74"/>
      <c r="F566" s="74"/>
      <c r="G566" s="74"/>
      <c r="H566" s="70">
        <f t="shared" si="346"/>
        <v>0</v>
      </c>
      <c r="I566" s="71">
        <f t="shared" si="347"/>
        <v>0</v>
      </c>
      <c r="J566" s="71">
        <f t="shared" si="348"/>
        <v>0</v>
      </c>
      <c r="K566" s="71">
        <f t="shared" si="349"/>
        <v>0</v>
      </c>
      <c r="L566" s="70">
        <f t="shared" si="350"/>
        <v>0</v>
      </c>
      <c r="M566" s="70">
        <f t="shared" si="351"/>
        <v>0</v>
      </c>
    </row>
    <row r="567" spans="1:13">
      <c r="A567" s="87" t="s">
        <v>558</v>
      </c>
      <c r="B567" s="72" t="s">
        <v>1245</v>
      </c>
      <c r="C567" s="73" t="s">
        <v>79</v>
      </c>
      <c r="D567" s="99">
        <v>9.8000000000000007</v>
      </c>
      <c r="E567" s="74"/>
      <c r="F567" s="74"/>
      <c r="G567" s="74"/>
      <c r="H567" s="70">
        <f t="shared" si="346"/>
        <v>0</v>
      </c>
      <c r="I567" s="71">
        <f t="shared" si="347"/>
        <v>0</v>
      </c>
      <c r="J567" s="71">
        <f t="shared" si="348"/>
        <v>0</v>
      </c>
      <c r="K567" s="71">
        <f t="shared" si="349"/>
        <v>0</v>
      </c>
      <c r="L567" s="70">
        <f t="shared" si="350"/>
        <v>0</v>
      </c>
      <c r="M567" s="70">
        <f t="shared" si="351"/>
        <v>0</v>
      </c>
    </row>
    <row r="568" spans="1:13">
      <c r="A568" s="85" t="s">
        <v>559</v>
      </c>
      <c r="B568" s="72" t="s">
        <v>1246</v>
      </c>
      <c r="C568" s="73" t="s">
        <v>79</v>
      </c>
      <c r="D568" s="99">
        <v>3.65</v>
      </c>
      <c r="E568" s="74"/>
      <c r="F568" s="74"/>
      <c r="G568" s="74"/>
      <c r="H568" s="70">
        <f t="shared" si="346"/>
        <v>0</v>
      </c>
      <c r="I568" s="71">
        <f t="shared" si="347"/>
        <v>0</v>
      </c>
      <c r="J568" s="71">
        <f t="shared" si="348"/>
        <v>0</v>
      </c>
      <c r="K568" s="71">
        <f t="shared" si="349"/>
        <v>0</v>
      </c>
      <c r="L568" s="70">
        <f t="shared" si="350"/>
        <v>0</v>
      </c>
      <c r="M568" s="70">
        <f t="shared" si="351"/>
        <v>0</v>
      </c>
    </row>
    <row r="569" spans="1:13" ht="24">
      <c r="A569" s="87" t="s">
        <v>560</v>
      </c>
      <c r="B569" s="72" t="s">
        <v>1135</v>
      </c>
      <c r="C569" s="73" t="s">
        <v>78</v>
      </c>
      <c r="D569" s="99">
        <v>1</v>
      </c>
      <c r="E569" s="74"/>
      <c r="F569" s="74"/>
      <c r="G569" s="74"/>
      <c r="H569" s="70">
        <f t="shared" si="346"/>
        <v>0</v>
      </c>
      <c r="I569" s="71">
        <f t="shared" si="347"/>
        <v>0</v>
      </c>
      <c r="J569" s="71">
        <f t="shared" si="348"/>
        <v>0</v>
      </c>
      <c r="K569" s="71">
        <f t="shared" si="349"/>
        <v>0</v>
      </c>
      <c r="L569" s="70">
        <f t="shared" si="350"/>
        <v>0</v>
      </c>
      <c r="M569" s="70">
        <f t="shared" si="351"/>
        <v>0</v>
      </c>
    </row>
    <row r="570" spans="1:13">
      <c r="A570" s="85" t="s">
        <v>561</v>
      </c>
      <c r="B570" s="72" t="s">
        <v>1247</v>
      </c>
      <c r="C570" s="73" t="s">
        <v>78</v>
      </c>
      <c r="D570" s="99">
        <v>2</v>
      </c>
      <c r="E570" s="74"/>
      <c r="F570" s="74"/>
      <c r="G570" s="74"/>
      <c r="H570" s="70">
        <f t="shared" si="346"/>
        <v>0</v>
      </c>
      <c r="I570" s="71">
        <f t="shared" si="347"/>
        <v>0</v>
      </c>
      <c r="J570" s="71">
        <f t="shared" si="348"/>
        <v>0</v>
      </c>
      <c r="K570" s="71">
        <f t="shared" si="349"/>
        <v>0</v>
      </c>
      <c r="L570" s="70">
        <f t="shared" si="350"/>
        <v>0</v>
      </c>
      <c r="M570" s="70">
        <f t="shared" si="351"/>
        <v>0</v>
      </c>
    </row>
    <row r="571" spans="1:13" ht="24">
      <c r="A571" s="87" t="s">
        <v>562</v>
      </c>
      <c r="B571" s="72" t="s">
        <v>809</v>
      </c>
      <c r="C571" s="73" t="s">
        <v>78</v>
      </c>
      <c r="D571" s="99">
        <v>9</v>
      </c>
      <c r="E571" s="74"/>
      <c r="F571" s="74"/>
      <c r="G571" s="74"/>
      <c r="H571" s="70">
        <f t="shared" si="346"/>
        <v>0</v>
      </c>
      <c r="I571" s="71">
        <f t="shared" si="347"/>
        <v>0</v>
      </c>
      <c r="J571" s="71">
        <f t="shared" si="348"/>
        <v>0</v>
      </c>
      <c r="K571" s="71">
        <f t="shared" si="349"/>
        <v>0</v>
      </c>
      <c r="L571" s="70">
        <f t="shared" si="350"/>
        <v>0</v>
      </c>
      <c r="M571" s="70">
        <f t="shared" si="351"/>
        <v>0</v>
      </c>
    </row>
    <row r="572" spans="1:13">
      <c r="A572" s="85" t="s">
        <v>563</v>
      </c>
      <c r="B572" s="72" t="s">
        <v>810</v>
      </c>
      <c r="C572" s="73" t="s">
        <v>78</v>
      </c>
      <c r="D572" s="99">
        <v>1</v>
      </c>
      <c r="E572" s="74"/>
      <c r="F572" s="74"/>
      <c r="G572" s="74"/>
      <c r="H572" s="70">
        <f t="shared" si="346"/>
        <v>0</v>
      </c>
      <c r="I572" s="71">
        <f t="shared" si="347"/>
        <v>0</v>
      </c>
      <c r="J572" s="71">
        <f t="shared" si="348"/>
        <v>0</v>
      </c>
      <c r="K572" s="71">
        <f t="shared" si="349"/>
        <v>0</v>
      </c>
      <c r="L572" s="70">
        <f t="shared" si="350"/>
        <v>0</v>
      </c>
      <c r="M572" s="70">
        <f t="shared" si="351"/>
        <v>0</v>
      </c>
    </row>
    <row r="573" spans="1:13" ht="24">
      <c r="A573" s="87" t="s">
        <v>564</v>
      </c>
      <c r="B573" s="72" t="s">
        <v>811</v>
      </c>
      <c r="C573" s="73" t="s">
        <v>78</v>
      </c>
      <c r="D573" s="99">
        <v>12</v>
      </c>
      <c r="E573" s="74"/>
      <c r="F573" s="74"/>
      <c r="G573" s="74"/>
      <c r="H573" s="70">
        <f t="shared" si="346"/>
        <v>0</v>
      </c>
      <c r="I573" s="71">
        <f t="shared" si="347"/>
        <v>0</v>
      </c>
      <c r="J573" s="71">
        <f t="shared" si="348"/>
        <v>0</v>
      </c>
      <c r="K573" s="71">
        <f t="shared" si="349"/>
        <v>0</v>
      </c>
      <c r="L573" s="70">
        <f t="shared" si="350"/>
        <v>0</v>
      </c>
      <c r="M573" s="70">
        <f t="shared" si="351"/>
        <v>0</v>
      </c>
    </row>
    <row r="574" spans="1:13">
      <c r="A574" s="85" t="s">
        <v>565</v>
      </c>
      <c r="B574" s="72" t="s">
        <v>1245</v>
      </c>
      <c r="C574" s="73" t="s">
        <v>79</v>
      </c>
      <c r="D574" s="99">
        <v>14.43</v>
      </c>
      <c r="E574" s="74"/>
      <c r="F574" s="74"/>
      <c r="G574" s="74"/>
      <c r="H574" s="70">
        <f t="shared" si="346"/>
        <v>0</v>
      </c>
      <c r="I574" s="71">
        <f t="shared" si="347"/>
        <v>0</v>
      </c>
      <c r="J574" s="71">
        <f t="shared" si="348"/>
        <v>0</v>
      </c>
      <c r="K574" s="71">
        <f t="shared" si="349"/>
        <v>0</v>
      </c>
      <c r="L574" s="70">
        <f t="shared" si="350"/>
        <v>0</v>
      </c>
      <c r="M574" s="70">
        <f t="shared" si="351"/>
        <v>0</v>
      </c>
    </row>
    <row r="575" spans="1:13" ht="24">
      <c r="A575" s="87" t="s">
        <v>566</v>
      </c>
      <c r="B575" s="72" t="s">
        <v>1248</v>
      </c>
      <c r="C575" s="73" t="s">
        <v>78</v>
      </c>
      <c r="D575" s="99">
        <v>5</v>
      </c>
      <c r="E575" s="74"/>
      <c r="F575" s="74"/>
      <c r="G575" s="74"/>
      <c r="H575" s="70">
        <f t="shared" si="346"/>
        <v>0</v>
      </c>
      <c r="I575" s="71">
        <f t="shared" si="347"/>
        <v>0</v>
      </c>
      <c r="J575" s="71">
        <f t="shared" si="348"/>
        <v>0</v>
      </c>
      <c r="K575" s="71">
        <f t="shared" si="349"/>
        <v>0</v>
      </c>
      <c r="L575" s="70">
        <f t="shared" si="350"/>
        <v>0</v>
      </c>
      <c r="M575" s="70">
        <f t="shared" si="351"/>
        <v>0</v>
      </c>
    </row>
    <row r="576" spans="1:13" ht="36">
      <c r="A576" s="85" t="s">
        <v>567</v>
      </c>
      <c r="B576" s="72" t="s">
        <v>1239</v>
      </c>
      <c r="C576" s="73" t="s">
        <v>78</v>
      </c>
      <c r="D576" s="99">
        <v>2</v>
      </c>
      <c r="E576" s="74"/>
      <c r="F576" s="74"/>
      <c r="G576" s="74"/>
      <c r="H576" s="70">
        <f t="shared" si="346"/>
        <v>0</v>
      </c>
      <c r="I576" s="71">
        <f t="shared" si="347"/>
        <v>0</v>
      </c>
      <c r="J576" s="71">
        <f t="shared" si="348"/>
        <v>0</v>
      </c>
      <c r="K576" s="71">
        <f t="shared" si="349"/>
        <v>0</v>
      </c>
      <c r="L576" s="70">
        <f t="shared" si="350"/>
        <v>0</v>
      </c>
      <c r="M576" s="70">
        <f t="shared" si="351"/>
        <v>0</v>
      </c>
    </row>
    <row r="577" spans="1:13">
      <c r="A577" s="87" t="s">
        <v>568</v>
      </c>
      <c r="B577" s="72" t="s">
        <v>1249</v>
      </c>
      <c r="C577" s="73" t="s">
        <v>78</v>
      </c>
      <c r="D577" s="99">
        <v>2</v>
      </c>
      <c r="E577" s="74"/>
      <c r="F577" s="74"/>
      <c r="G577" s="74"/>
      <c r="H577" s="70">
        <f t="shared" si="346"/>
        <v>0</v>
      </c>
      <c r="I577" s="71">
        <f t="shared" si="347"/>
        <v>0</v>
      </c>
      <c r="J577" s="71">
        <f t="shared" si="348"/>
        <v>0</v>
      </c>
      <c r="K577" s="71">
        <f t="shared" si="349"/>
        <v>0</v>
      </c>
      <c r="L577" s="70">
        <f t="shared" si="350"/>
        <v>0</v>
      </c>
      <c r="M577" s="70">
        <f t="shared" si="351"/>
        <v>0</v>
      </c>
    </row>
    <row r="578" spans="1:13" ht="48">
      <c r="A578" s="85" t="s">
        <v>569</v>
      </c>
      <c r="B578" s="72" t="s">
        <v>1229</v>
      </c>
      <c r="C578" s="73" t="s">
        <v>78</v>
      </c>
      <c r="D578" s="99">
        <v>1</v>
      </c>
      <c r="E578" s="74"/>
      <c r="F578" s="74"/>
      <c r="G578" s="74"/>
      <c r="H578" s="70">
        <f t="shared" si="346"/>
        <v>0</v>
      </c>
      <c r="I578" s="71">
        <f t="shared" si="347"/>
        <v>0</v>
      </c>
      <c r="J578" s="71">
        <f t="shared" si="348"/>
        <v>0</v>
      </c>
      <c r="K578" s="71">
        <f t="shared" si="349"/>
        <v>0</v>
      </c>
      <c r="L578" s="70">
        <f t="shared" si="350"/>
        <v>0</v>
      </c>
      <c r="M578" s="70">
        <f t="shared" si="351"/>
        <v>0</v>
      </c>
    </row>
    <row r="579" spans="1:13">
      <c r="A579" s="87" t="s">
        <v>570</v>
      </c>
      <c r="B579" s="72" t="s">
        <v>1250</v>
      </c>
      <c r="C579" s="73" t="s">
        <v>78</v>
      </c>
      <c r="D579" s="99">
        <v>1</v>
      </c>
      <c r="E579" s="74"/>
      <c r="F579" s="74"/>
      <c r="G579" s="74"/>
      <c r="H579" s="70">
        <f t="shared" si="346"/>
        <v>0</v>
      </c>
      <c r="I579" s="71">
        <f t="shared" si="347"/>
        <v>0</v>
      </c>
      <c r="J579" s="71">
        <f t="shared" si="348"/>
        <v>0</v>
      </c>
      <c r="K579" s="71">
        <f t="shared" si="349"/>
        <v>0</v>
      </c>
      <c r="L579" s="70">
        <f t="shared" si="350"/>
        <v>0</v>
      </c>
      <c r="M579" s="70">
        <f t="shared" si="351"/>
        <v>0</v>
      </c>
    </row>
    <row r="580" spans="1:13" ht="36">
      <c r="A580" s="85" t="s">
        <v>571</v>
      </c>
      <c r="B580" s="72" t="s">
        <v>1230</v>
      </c>
      <c r="C580" s="73" t="s">
        <v>78</v>
      </c>
      <c r="D580" s="99">
        <v>3</v>
      </c>
      <c r="E580" s="74"/>
      <c r="F580" s="74"/>
      <c r="G580" s="74"/>
      <c r="H580" s="70">
        <f t="shared" si="346"/>
        <v>0</v>
      </c>
      <c r="I580" s="71">
        <f t="shared" si="347"/>
        <v>0</v>
      </c>
      <c r="J580" s="71">
        <f t="shared" si="348"/>
        <v>0</v>
      </c>
      <c r="K580" s="71">
        <f t="shared" si="349"/>
        <v>0</v>
      </c>
      <c r="L580" s="70">
        <f t="shared" si="350"/>
        <v>0</v>
      </c>
      <c r="M580" s="70">
        <f t="shared" si="351"/>
        <v>0</v>
      </c>
    </row>
    <row r="581" spans="1:13" ht="36">
      <c r="A581" s="87" t="s">
        <v>572</v>
      </c>
      <c r="B581" s="72" t="s">
        <v>1231</v>
      </c>
      <c r="C581" s="73" t="s">
        <v>78</v>
      </c>
      <c r="D581" s="99">
        <v>1</v>
      </c>
      <c r="E581" s="74"/>
      <c r="F581" s="74"/>
      <c r="G581" s="74"/>
      <c r="H581" s="70">
        <f t="shared" si="346"/>
        <v>0</v>
      </c>
      <c r="I581" s="71">
        <f t="shared" si="347"/>
        <v>0</v>
      </c>
      <c r="J581" s="71">
        <f t="shared" si="348"/>
        <v>0</v>
      </c>
      <c r="K581" s="71">
        <f t="shared" si="349"/>
        <v>0</v>
      </c>
      <c r="L581" s="70">
        <f t="shared" si="350"/>
        <v>0</v>
      </c>
      <c r="M581" s="70">
        <f t="shared" si="351"/>
        <v>0</v>
      </c>
    </row>
    <row r="582" spans="1:13">
      <c r="A582" s="85" t="s">
        <v>573</v>
      </c>
      <c r="B582" s="72" t="s">
        <v>1232</v>
      </c>
      <c r="C582" s="73" t="s">
        <v>78</v>
      </c>
      <c r="D582" s="99">
        <v>1</v>
      </c>
      <c r="E582" s="74"/>
      <c r="F582" s="74"/>
      <c r="G582" s="74"/>
      <c r="H582" s="70">
        <f t="shared" si="346"/>
        <v>0</v>
      </c>
      <c r="I582" s="71">
        <f t="shared" si="347"/>
        <v>0</v>
      </c>
      <c r="J582" s="71">
        <f t="shared" si="348"/>
        <v>0</v>
      </c>
      <c r="K582" s="71">
        <f t="shared" si="349"/>
        <v>0</v>
      </c>
      <c r="L582" s="70">
        <f t="shared" si="350"/>
        <v>0</v>
      </c>
      <c r="M582" s="70">
        <f t="shared" si="351"/>
        <v>0</v>
      </c>
    </row>
    <row r="583" spans="1:13">
      <c r="A583" s="87" t="s">
        <v>574</v>
      </c>
      <c r="B583" s="72" t="s">
        <v>1251</v>
      </c>
      <c r="C583" s="73" t="s">
        <v>78</v>
      </c>
      <c r="D583" s="99">
        <v>1</v>
      </c>
      <c r="E583" s="74"/>
      <c r="F583" s="74"/>
      <c r="G583" s="74"/>
      <c r="H583" s="70">
        <f t="shared" si="346"/>
        <v>0</v>
      </c>
      <c r="I583" s="71">
        <f t="shared" si="347"/>
        <v>0</v>
      </c>
      <c r="J583" s="71">
        <f t="shared" si="348"/>
        <v>0</v>
      </c>
      <c r="K583" s="71">
        <f t="shared" si="349"/>
        <v>0</v>
      </c>
      <c r="L583" s="70">
        <f t="shared" si="350"/>
        <v>0</v>
      </c>
      <c r="M583" s="70">
        <f t="shared" si="351"/>
        <v>0</v>
      </c>
    </row>
    <row r="584" spans="1:13" ht="24">
      <c r="A584" s="85" t="s">
        <v>575</v>
      </c>
      <c r="B584" s="72" t="s">
        <v>809</v>
      </c>
      <c r="C584" s="73" t="s">
        <v>78</v>
      </c>
      <c r="D584" s="99">
        <v>4</v>
      </c>
      <c r="E584" s="74"/>
      <c r="F584" s="74"/>
      <c r="G584" s="74"/>
      <c r="H584" s="70">
        <f t="shared" si="346"/>
        <v>0</v>
      </c>
      <c r="I584" s="71">
        <f t="shared" si="347"/>
        <v>0</v>
      </c>
      <c r="J584" s="71">
        <f t="shared" si="348"/>
        <v>0</v>
      </c>
      <c r="K584" s="71">
        <f t="shared" si="349"/>
        <v>0</v>
      </c>
      <c r="L584" s="70">
        <f t="shared" si="350"/>
        <v>0</v>
      </c>
      <c r="M584" s="70">
        <f t="shared" si="351"/>
        <v>0</v>
      </c>
    </row>
    <row r="585" spans="1:13" ht="24">
      <c r="A585" s="87" t="s">
        <v>576</v>
      </c>
      <c r="B585" s="72" t="s">
        <v>1244</v>
      </c>
      <c r="C585" s="73" t="s">
        <v>78</v>
      </c>
      <c r="D585" s="99">
        <v>7</v>
      </c>
      <c r="E585" s="74"/>
      <c r="F585" s="74"/>
      <c r="G585" s="74"/>
      <c r="H585" s="70">
        <f t="shared" si="346"/>
        <v>0</v>
      </c>
      <c r="I585" s="71">
        <f t="shared" si="347"/>
        <v>0</v>
      </c>
      <c r="J585" s="71">
        <f t="shared" si="348"/>
        <v>0</v>
      </c>
      <c r="K585" s="71">
        <f t="shared" si="349"/>
        <v>0</v>
      </c>
      <c r="L585" s="70">
        <f t="shared" si="350"/>
        <v>0</v>
      </c>
      <c r="M585" s="70">
        <f t="shared" si="351"/>
        <v>0</v>
      </c>
    </row>
    <row r="586" spans="1:13" ht="36">
      <c r="A586" s="85" t="s">
        <v>577</v>
      </c>
      <c r="B586" s="72" t="s">
        <v>1252</v>
      </c>
      <c r="C586" s="73" t="s">
        <v>78</v>
      </c>
      <c r="D586" s="99">
        <v>1</v>
      </c>
      <c r="E586" s="74"/>
      <c r="F586" s="74"/>
      <c r="G586" s="74"/>
      <c r="H586" s="70">
        <f t="shared" si="346"/>
        <v>0</v>
      </c>
      <c r="I586" s="71">
        <f t="shared" si="347"/>
        <v>0</v>
      </c>
      <c r="J586" s="71">
        <f t="shared" si="348"/>
        <v>0</v>
      </c>
      <c r="K586" s="71">
        <f t="shared" si="349"/>
        <v>0</v>
      </c>
      <c r="L586" s="70">
        <f t="shared" si="350"/>
        <v>0</v>
      </c>
      <c r="M586" s="70">
        <f t="shared" si="351"/>
        <v>0</v>
      </c>
    </row>
    <row r="587" spans="1:13" ht="24">
      <c r="A587" s="87" t="s">
        <v>578</v>
      </c>
      <c r="B587" s="72" t="s">
        <v>1253</v>
      </c>
      <c r="C587" s="73" t="s">
        <v>79</v>
      </c>
      <c r="D587" s="99">
        <v>168</v>
      </c>
      <c r="E587" s="74"/>
      <c r="F587" s="74"/>
      <c r="G587" s="74"/>
      <c r="H587" s="70">
        <f t="shared" si="346"/>
        <v>0</v>
      </c>
      <c r="I587" s="71">
        <f t="shared" si="347"/>
        <v>0</v>
      </c>
      <c r="J587" s="71">
        <f t="shared" si="348"/>
        <v>0</v>
      </c>
      <c r="K587" s="71">
        <f t="shared" si="349"/>
        <v>0</v>
      </c>
      <c r="L587" s="70">
        <f t="shared" si="350"/>
        <v>0</v>
      </c>
      <c r="M587" s="70">
        <f t="shared" si="351"/>
        <v>0</v>
      </c>
    </row>
    <row r="588" spans="1:13">
      <c r="A588" s="85" t="s">
        <v>579</v>
      </c>
      <c r="B588" s="72" t="s">
        <v>1254</v>
      </c>
      <c r="C588" s="73" t="s">
        <v>78</v>
      </c>
      <c r="D588" s="99">
        <v>1</v>
      </c>
      <c r="E588" s="74"/>
      <c r="F588" s="74"/>
      <c r="G588" s="74"/>
      <c r="H588" s="70">
        <f t="shared" si="346"/>
        <v>0</v>
      </c>
      <c r="I588" s="71">
        <f t="shared" si="347"/>
        <v>0</v>
      </c>
      <c r="J588" s="71">
        <f t="shared" si="348"/>
        <v>0</v>
      </c>
      <c r="K588" s="71">
        <f t="shared" si="349"/>
        <v>0</v>
      </c>
      <c r="L588" s="70">
        <f t="shared" si="350"/>
        <v>0</v>
      </c>
      <c r="M588" s="70">
        <f t="shared" si="351"/>
        <v>0</v>
      </c>
    </row>
    <row r="589" spans="1:13" ht="23.1" customHeight="1">
      <c r="A589" s="85" t="s">
        <v>1255</v>
      </c>
      <c r="B589" s="100"/>
      <c r="C589" s="101"/>
      <c r="D589" s="99"/>
      <c r="E589" s="74"/>
      <c r="F589" s="74"/>
      <c r="G589" s="74"/>
      <c r="H589" s="70">
        <f t="shared" ref="H589:H596" si="352">SUM(E589:G589)</f>
        <v>0</v>
      </c>
      <c r="I589" s="71">
        <f t="shared" ref="I589:I596" si="353">D589*E589</f>
        <v>0</v>
      </c>
      <c r="J589" s="71">
        <f t="shared" ref="J589:J596" si="354">D589*F589</f>
        <v>0</v>
      </c>
      <c r="K589" s="71">
        <f t="shared" ref="K589:K596" si="355">D589*G589</f>
        <v>0</v>
      </c>
      <c r="L589" s="70">
        <f t="shared" ref="L589:L596" si="356">SUM(I589:K589)</f>
        <v>0</v>
      </c>
      <c r="M589" s="70">
        <f t="shared" ref="M589:M596" si="357">ROUND((L589*$J$6)+L589,2)</f>
        <v>0</v>
      </c>
    </row>
    <row r="590" spans="1:13" ht="23.45" customHeight="1">
      <c r="A590" s="85" t="s">
        <v>1256</v>
      </c>
      <c r="B590" s="100"/>
      <c r="C590" s="101"/>
      <c r="D590" s="99"/>
      <c r="E590" s="74"/>
      <c r="F590" s="74"/>
      <c r="G590" s="74"/>
      <c r="H590" s="70">
        <f t="shared" si="352"/>
        <v>0</v>
      </c>
      <c r="I590" s="71">
        <f t="shared" si="353"/>
        <v>0</v>
      </c>
      <c r="J590" s="71">
        <f t="shared" si="354"/>
        <v>0</v>
      </c>
      <c r="K590" s="71">
        <f t="shared" si="355"/>
        <v>0</v>
      </c>
      <c r="L590" s="70">
        <f t="shared" si="356"/>
        <v>0</v>
      </c>
      <c r="M590" s="70">
        <f t="shared" si="357"/>
        <v>0</v>
      </c>
    </row>
    <row r="591" spans="1:13" ht="27.6" customHeight="1">
      <c r="A591" s="85" t="s">
        <v>1257</v>
      </c>
      <c r="B591" s="100"/>
      <c r="C591" s="101"/>
      <c r="D591" s="99"/>
      <c r="E591" s="74"/>
      <c r="F591" s="74"/>
      <c r="G591" s="74"/>
      <c r="H591" s="70">
        <f t="shared" si="352"/>
        <v>0</v>
      </c>
      <c r="I591" s="71">
        <f t="shared" si="353"/>
        <v>0</v>
      </c>
      <c r="J591" s="71">
        <f t="shared" si="354"/>
        <v>0</v>
      </c>
      <c r="K591" s="71">
        <f t="shared" si="355"/>
        <v>0</v>
      </c>
      <c r="L591" s="70">
        <f t="shared" si="356"/>
        <v>0</v>
      </c>
      <c r="M591" s="70">
        <f t="shared" si="357"/>
        <v>0</v>
      </c>
    </row>
    <row r="592" spans="1:13" ht="23.1" customHeight="1">
      <c r="A592" s="85" t="s">
        <v>1258</v>
      </c>
      <c r="B592" s="100"/>
      <c r="C592" s="101"/>
      <c r="D592" s="99"/>
      <c r="E592" s="74"/>
      <c r="F592" s="74"/>
      <c r="G592" s="74"/>
      <c r="H592" s="70">
        <f t="shared" si="352"/>
        <v>0</v>
      </c>
      <c r="I592" s="71">
        <f t="shared" si="353"/>
        <v>0</v>
      </c>
      <c r="J592" s="71">
        <f t="shared" si="354"/>
        <v>0</v>
      </c>
      <c r="K592" s="71">
        <f t="shared" si="355"/>
        <v>0</v>
      </c>
      <c r="L592" s="70">
        <f t="shared" si="356"/>
        <v>0</v>
      </c>
      <c r="M592" s="70">
        <f t="shared" si="357"/>
        <v>0</v>
      </c>
    </row>
    <row r="593" spans="1:13" ht="21.95" customHeight="1">
      <c r="A593" s="85" t="s">
        <v>1259</v>
      </c>
      <c r="B593" s="100"/>
      <c r="C593" s="101"/>
      <c r="D593" s="99"/>
      <c r="E593" s="74"/>
      <c r="F593" s="74"/>
      <c r="G593" s="74"/>
      <c r="H593" s="70">
        <f t="shared" si="352"/>
        <v>0</v>
      </c>
      <c r="I593" s="71">
        <f t="shared" si="353"/>
        <v>0</v>
      </c>
      <c r="J593" s="71">
        <f t="shared" si="354"/>
        <v>0</v>
      </c>
      <c r="K593" s="71">
        <f t="shared" si="355"/>
        <v>0</v>
      </c>
      <c r="L593" s="70">
        <f t="shared" si="356"/>
        <v>0</v>
      </c>
      <c r="M593" s="70">
        <f t="shared" si="357"/>
        <v>0</v>
      </c>
    </row>
    <row r="594" spans="1:13" ht="22.5" customHeight="1">
      <c r="A594" s="85" t="s">
        <v>1260</v>
      </c>
      <c r="B594" s="100"/>
      <c r="C594" s="101"/>
      <c r="D594" s="99"/>
      <c r="E594" s="74"/>
      <c r="F594" s="74"/>
      <c r="G594" s="74"/>
      <c r="H594" s="70">
        <f t="shared" si="352"/>
        <v>0</v>
      </c>
      <c r="I594" s="71">
        <f t="shared" si="353"/>
        <v>0</v>
      </c>
      <c r="J594" s="71">
        <f t="shared" si="354"/>
        <v>0</v>
      </c>
      <c r="K594" s="71">
        <f t="shared" si="355"/>
        <v>0</v>
      </c>
      <c r="L594" s="70">
        <f t="shared" si="356"/>
        <v>0</v>
      </c>
      <c r="M594" s="70">
        <f t="shared" si="357"/>
        <v>0</v>
      </c>
    </row>
    <row r="595" spans="1:13" ht="21.95" customHeight="1">
      <c r="A595" s="85" t="s">
        <v>1261</v>
      </c>
      <c r="B595" s="100"/>
      <c r="C595" s="101"/>
      <c r="D595" s="99"/>
      <c r="E595" s="74"/>
      <c r="F595" s="74"/>
      <c r="G595" s="74"/>
      <c r="H595" s="70">
        <f t="shared" si="352"/>
        <v>0</v>
      </c>
      <c r="I595" s="71">
        <f t="shared" si="353"/>
        <v>0</v>
      </c>
      <c r="J595" s="71">
        <f t="shared" si="354"/>
        <v>0</v>
      </c>
      <c r="K595" s="71">
        <f t="shared" si="355"/>
        <v>0</v>
      </c>
      <c r="L595" s="70">
        <f t="shared" si="356"/>
        <v>0</v>
      </c>
      <c r="M595" s="70">
        <f t="shared" si="357"/>
        <v>0</v>
      </c>
    </row>
    <row r="596" spans="1:13" ht="21.95" customHeight="1">
      <c r="A596" s="85" t="s">
        <v>1262</v>
      </c>
      <c r="B596" s="100"/>
      <c r="C596" s="101"/>
      <c r="D596" s="99"/>
      <c r="E596" s="74"/>
      <c r="F596" s="74"/>
      <c r="G596" s="74"/>
      <c r="H596" s="70">
        <f t="shared" si="352"/>
        <v>0</v>
      </c>
      <c r="I596" s="71">
        <f t="shared" si="353"/>
        <v>0</v>
      </c>
      <c r="J596" s="71">
        <f t="shared" si="354"/>
        <v>0</v>
      </c>
      <c r="K596" s="71">
        <f t="shared" si="355"/>
        <v>0</v>
      </c>
      <c r="L596" s="70">
        <f t="shared" si="356"/>
        <v>0</v>
      </c>
      <c r="M596" s="70">
        <f t="shared" si="357"/>
        <v>0</v>
      </c>
    </row>
    <row r="597" spans="1:13">
      <c r="A597" s="84" t="s">
        <v>410</v>
      </c>
      <c r="B597" s="75" t="s">
        <v>606</v>
      </c>
      <c r="C597" s="75"/>
      <c r="D597" s="75"/>
      <c r="E597" s="75"/>
      <c r="F597" s="75"/>
      <c r="G597" s="75"/>
      <c r="H597" s="75"/>
      <c r="I597" s="75"/>
      <c r="J597" s="75"/>
      <c r="K597" s="28"/>
      <c r="L597" s="29">
        <f>SUM(L598:L627)</f>
        <v>0</v>
      </c>
      <c r="M597" s="29">
        <f>SUM(M598:M627)</f>
        <v>0</v>
      </c>
    </row>
    <row r="598" spans="1:13" ht="36">
      <c r="A598" s="85" t="s">
        <v>580</v>
      </c>
      <c r="B598" s="72" t="s">
        <v>1263</v>
      </c>
      <c r="C598" s="73" t="s">
        <v>78</v>
      </c>
      <c r="D598" s="99">
        <v>3</v>
      </c>
      <c r="E598" s="74"/>
      <c r="F598" s="74"/>
      <c r="G598" s="74"/>
      <c r="H598" s="70">
        <f>SUM(E598:G598)</f>
        <v>0</v>
      </c>
      <c r="I598" s="71">
        <f>D598*E598</f>
        <v>0</v>
      </c>
      <c r="J598" s="71">
        <f>D598*F598</f>
        <v>0</v>
      </c>
      <c r="K598" s="71">
        <f>D598*G598</f>
        <v>0</v>
      </c>
      <c r="L598" s="70">
        <f>SUM(I598:K598)</f>
        <v>0</v>
      </c>
      <c r="M598" s="70">
        <f>ROUND((L598*$J$6)+L598,2)</f>
        <v>0</v>
      </c>
    </row>
    <row r="599" spans="1:13" ht="36">
      <c r="A599" s="87" t="s">
        <v>581</v>
      </c>
      <c r="B599" s="72" t="s">
        <v>1264</v>
      </c>
      <c r="C599" s="73" t="s">
        <v>78</v>
      </c>
      <c r="D599" s="99">
        <v>11</v>
      </c>
      <c r="E599" s="74"/>
      <c r="F599" s="74"/>
      <c r="G599" s="74"/>
      <c r="H599" s="70">
        <f>SUM(E599:G599)</f>
        <v>0</v>
      </c>
      <c r="I599" s="71">
        <f>D599*E599</f>
        <v>0</v>
      </c>
      <c r="J599" s="71">
        <f>D599*F599</f>
        <v>0</v>
      </c>
      <c r="K599" s="71">
        <f>D599*G599</f>
        <v>0</v>
      </c>
      <c r="L599" s="70">
        <f>SUM(I599:K599)</f>
        <v>0</v>
      </c>
      <c r="M599" s="70">
        <f>ROUND((L599*$J$6)+L599,2)</f>
        <v>0</v>
      </c>
    </row>
    <row r="600" spans="1:13" ht="24">
      <c r="A600" s="85" t="s">
        <v>582</v>
      </c>
      <c r="B600" s="72" t="s">
        <v>1266</v>
      </c>
      <c r="C600" s="73" t="s">
        <v>78</v>
      </c>
      <c r="D600" s="99">
        <v>1</v>
      </c>
      <c r="E600" s="74"/>
      <c r="F600" s="74"/>
      <c r="G600" s="74"/>
      <c r="H600" s="70">
        <f t="shared" ref="H600:H623" si="358">SUM(E600:G600)</f>
        <v>0</v>
      </c>
      <c r="I600" s="71">
        <f t="shared" ref="I600:I623" si="359">D600*E600</f>
        <v>0</v>
      </c>
      <c r="J600" s="71">
        <f t="shared" ref="J600:J623" si="360">D600*F600</f>
        <v>0</v>
      </c>
      <c r="K600" s="71">
        <f t="shared" ref="K600:K623" si="361">D600*G600</f>
        <v>0</v>
      </c>
      <c r="L600" s="70">
        <f t="shared" ref="L600:L623" si="362">SUM(I600:K600)</f>
        <v>0</v>
      </c>
      <c r="M600" s="70">
        <f t="shared" ref="M600:M623" si="363">ROUND((L600*$J$6)+L600,2)</f>
        <v>0</v>
      </c>
    </row>
    <row r="601" spans="1:13" ht="24">
      <c r="A601" s="87" t="s">
        <v>583</v>
      </c>
      <c r="B601" s="72" t="s">
        <v>1265</v>
      </c>
      <c r="C601" s="73" t="s">
        <v>78</v>
      </c>
      <c r="D601" s="99">
        <v>1</v>
      </c>
      <c r="E601" s="74"/>
      <c r="F601" s="74"/>
      <c r="G601" s="74"/>
      <c r="H601" s="70">
        <f t="shared" si="358"/>
        <v>0</v>
      </c>
      <c r="I601" s="71">
        <f t="shared" si="359"/>
        <v>0</v>
      </c>
      <c r="J601" s="71">
        <f t="shared" si="360"/>
        <v>0</v>
      </c>
      <c r="K601" s="71">
        <f t="shared" si="361"/>
        <v>0</v>
      </c>
      <c r="L601" s="70">
        <f t="shared" si="362"/>
        <v>0</v>
      </c>
      <c r="M601" s="70">
        <f t="shared" si="363"/>
        <v>0</v>
      </c>
    </row>
    <row r="602" spans="1:13">
      <c r="A602" s="85" t="s">
        <v>584</v>
      </c>
      <c r="B602" s="72" t="s">
        <v>1267</v>
      </c>
      <c r="C602" s="73" t="s">
        <v>78</v>
      </c>
      <c r="D602" s="99">
        <v>2</v>
      </c>
      <c r="E602" s="74"/>
      <c r="F602" s="74"/>
      <c r="G602" s="74"/>
      <c r="H602" s="70">
        <f t="shared" si="358"/>
        <v>0</v>
      </c>
      <c r="I602" s="71">
        <f t="shared" si="359"/>
        <v>0</v>
      </c>
      <c r="J602" s="71">
        <f t="shared" si="360"/>
        <v>0</v>
      </c>
      <c r="K602" s="71">
        <f t="shared" si="361"/>
        <v>0</v>
      </c>
      <c r="L602" s="70">
        <f t="shared" si="362"/>
        <v>0</v>
      </c>
      <c r="M602" s="70">
        <f t="shared" si="363"/>
        <v>0</v>
      </c>
    </row>
    <row r="603" spans="1:13">
      <c r="A603" s="87" t="s">
        <v>585</v>
      </c>
      <c r="B603" s="72" t="s">
        <v>1268</v>
      </c>
      <c r="C603" s="73" t="s">
        <v>78</v>
      </c>
      <c r="D603" s="99">
        <v>1</v>
      </c>
      <c r="E603" s="74"/>
      <c r="F603" s="74"/>
      <c r="G603" s="74"/>
      <c r="H603" s="70">
        <f t="shared" si="358"/>
        <v>0</v>
      </c>
      <c r="I603" s="71">
        <f t="shared" si="359"/>
        <v>0</v>
      </c>
      <c r="J603" s="71">
        <f t="shared" si="360"/>
        <v>0</v>
      </c>
      <c r="K603" s="71">
        <f t="shared" si="361"/>
        <v>0</v>
      </c>
      <c r="L603" s="70">
        <f t="shared" si="362"/>
        <v>0</v>
      </c>
      <c r="M603" s="70">
        <f t="shared" si="363"/>
        <v>0</v>
      </c>
    </row>
    <row r="604" spans="1:13" ht="48">
      <c r="A604" s="85" t="s">
        <v>586</v>
      </c>
      <c r="B604" s="72" t="s">
        <v>1269</v>
      </c>
      <c r="C604" s="73" t="s">
        <v>78</v>
      </c>
      <c r="D604" s="99">
        <v>3</v>
      </c>
      <c r="E604" s="74"/>
      <c r="F604" s="74"/>
      <c r="G604" s="74"/>
      <c r="H604" s="70">
        <f t="shared" si="358"/>
        <v>0</v>
      </c>
      <c r="I604" s="71">
        <f t="shared" si="359"/>
        <v>0</v>
      </c>
      <c r="J604" s="71">
        <f t="shared" si="360"/>
        <v>0</v>
      </c>
      <c r="K604" s="71">
        <f t="shared" si="361"/>
        <v>0</v>
      </c>
      <c r="L604" s="70">
        <f t="shared" si="362"/>
        <v>0</v>
      </c>
      <c r="M604" s="70">
        <f t="shared" si="363"/>
        <v>0</v>
      </c>
    </row>
    <row r="605" spans="1:13">
      <c r="A605" s="87" t="s">
        <v>587</v>
      </c>
      <c r="B605" s="72" t="s">
        <v>1270</v>
      </c>
      <c r="C605" s="73" t="s">
        <v>78</v>
      </c>
      <c r="D605" s="99">
        <v>3</v>
      </c>
      <c r="E605" s="74"/>
      <c r="F605" s="74"/>
      <c r="G605" s="74"/>
      <c r="H605" s="70">
        <f t="shared" si="358"/>
        <v>0</v>
      </c>
      <c r="I605" s="71">
        <f t="shared" si="359"/>
        <v>0</v>
      </c>
      <c r="J605" s="71">
        <f t="shared" si="360"/>
        <v>0</v>
      </c>
      <c r="K605" s="71">
        <f t="shared" si="361"/>
        <v>0</v>
      </c>
      <c r="L605" s="70">
        <f t="shared" si="362"/>
        <v>0</v>
      </c>
      <c r="M605" s="70">
        <f t="shared" si="363"/>
        <v>0</v>
      </c>
    </row>
    <row r="606" spans="1:13">
      <c r="A606" s="85" t="s">
        <v>588</v>
      </c>
      <c r="B606" s="72" t="s">
        <v>1271</v>
      </c>
      <c r="C606" s="73" t="s">
        <v>78</v>
      </c>
      <c r="D606" s="99">
        <v>14</v>
      </c>
      <c r="E606" s="74"/>
      <c r="F606" s="74"/>
      <c r="G606" s="74"/>
      <c r="H606" s="70">
        <f t="shared" si="358"/>
        <v>0</v>
      </c>
      <c r="I606" s="71">
        <f t="shared" si="359"/>
        <v>0</v>
      </c>
      <c r="J606" s="71">
        <f t="shared" si="360"/>
        <v>0</v>
      </c>
      <c r="K606" s="71">
        <f t="shared" si="361"/>
        <v>0</v>
      </c>
      <c r="L606" s="70">
        <f t="shared" si="362"/>
        <v>0</v>
      </c>
      <c r="M606" s="70">
        <f t="shared" si="363"/>
        <v>0</v>
      </c>
    </row>
    <row r="607" spans="1:13">
      <c r="A607" s="87" t="s">
        <v>589</v>
      </c>
      <c r="B607" s="72" t="s">
        <v>812</v>
      </c>
      <c r="C607" s="73" t="s">
        <v>78</v>
      </c>
      <c r="D607" s="99">
        <v>16</v>
      </c>
      <c r="E607" s="74"/>
      <c r="F607" s="74"/>
      <c r="G607" s="74"/>
      <c r="H607" s="70">
        <f t="shared" si="358"/>
        <v>0</v>
      </c>
      <c r="I607" s="71">
        <f t="shared" si="359"/>
        <v>0</v>
      </c>
      <c r="J607" s="71">
        <f t="shared" si="360"/>
        <v>0</v>
      </c>
      <c r="K607" s="71">
        <f t="shared" si="361"/>
        <v>0</v>
      </c>
      <c r="L607" s="70">
        <f t="shared" si="362"/>
        <v>0</v>
      </c>
      <c r="M607" s="70">
        <f t="shared" si="363"/>
        <v>0</v>
      </c>
    </row>
    <row r="608" spans="1:13" ht="24">
      <c r="A608" s="85" t="s">
        <v>590</v>
      </c>
      <c r="B608" s="72" t="s">
        <v>1272</v>
      </c>
      <c r="C608" s="73" t="s">
        <v>78</v>
      </c>
      <c r="D608" s="99">
        <v>7</v>
      </c>
      <c r="E608" s="74"/>
      <c r="F608" s="74"/>
      <c r="G608" s="74"/>
      <c r="H608" s="70">
        <f t="shared" si="358"/>
        <v>0</v>
      </c>
      <c r="I608" s="71">
        <f t="shared" si="359"/>
        <v>0</v>
      </c>
      <c r="J608" s="71">
        <f t="shared" si="360"/>
        <v>0</v>
      </c>
      <c r="K608" s="71">
        <f t="shared" si="361"/>
        <v>0</v>
      </c>
      <c r="L608" s="70">
        <f t="shared" si="362"/>
        <v>0</v>
      </c>
      <c r="M608" s="70">
        <f t="shared" si="363"/>
        <v>0</v>
      </c>
    </row>
    <row r="609" spans="1:13" ht="48">
      <c r="A609" s="87" t="s">
        <v>591</v>
      </c>
      <c r="B609" s="72" t="s">
        <v>1273</v>
      </c>
      <c r="C609" s="73" t="s">
        <v>78</v>
      </c>
      <c r="D609" s="99">
        <v>3</v>
      </c>
      <c r="E609" s="74"/>
      <c r="F609" s="74"/>
      <c r="G609" s="74"/>
      <c r="H609" s="70">
        <f t="shared" si="358"/>
        <v>0</v>
      </c>
      <c r="I609" s="71">
        <f t="shared" si="359"/>
        <v>0</v>
      </c>
      <c r="J609" s="71">
        <f t="shared" si="360"/>
        <v>0</v>
      </c>
      <c r="K609" s="71">
        <f t="shared" si="361"/>
        <v>0</v>
      </c>
      <c r="L609" s="70">
        <f t="shared" si="362"/>
        <v>0</v>
      </c>
      <c r="M609" s="70">
        <f t="shared" si="363"/>
        <v>0</v>
      </c>
    </row>
    <row r="610" spans="1:13" ht="24">
      <c r="A610" s="85" t="s">
        <v>592</v>
      </c>
      <c r="B610" s="72" t="s">
        <v>1274</v>
      </c>
      <c r="C610" s="73" t="s">
        <v>78</v>
      </c>
      <c r="D610" s="99">
        <v>2</v>
      </c>
      <c r="E610" s="74"/>
      <c r="F610" s="74"/>
      <c r="G610" s="74"/>
      <c r="H610" s="70">
        <f t="shared" si="358"/>
        <v>0</v>
      </c>
      <c r="I610" s="71">
        <f t="shared" si="359"/>
        <v>0</v>
      </c>
      <c r="J610" s="71">
        <f t="shared" si="360"/>
        <v>0</v>
      </c>
      <c r="K610" s="71">
        <f t="shared" si="361"/>
        <v>0</v>
      </c>
      <c r="L610" s="70">
        <f t="shared" si="362"/>
        <v>0</v>
      </c>
      <c r="M610" s="70">
        <f t="shared" si="363"/>
        <v>0</v>
      </c>
    </row>
    <row r="611" spans="1:13" ht="24">
      <c r="A611" s="87" t="s">
        <v>593</v>
      </c>
      <c r="B611" s="72" t="s">
        <v>1275</v>
      </c>
      <c r="C611" s="73" t="s">
        <v>78</v>
      </c>
      <c r="D611" s="99">
        <v>6</v>
      </c>
      <c r="E611" s="74"/>
      <c r="F611" s="74"/>
      <c r="G611" s="74"/>
      <c r="H611" s="70">
        <f t="shared" si="358"/>
        <v>0</v>
      </c>
      <c r="I611" s="71">
        <f t="shared" si="359"/>
        <v>0</v>
      </c>
      <c r="J611" s="71">
        <f t="shared" si="360"/>
        <v>0</v>
      </c>
      <c r="K611" s="71">
        <f t="shared" si="361"/>
        <v>0</v>
      </c>
      <c r="L611" s="70">
        <f t="shared" si="362"/>
        <v>0</v>
      </c>
      <c r="M611" s="70">
        <f t="shared" si="363"/>
        <v>0</v>
      </c>
    </row>
    <row r="612" spans="1:13" ht="36">
      <c r="A612" s="85" t="s">
        <v>594</v>
      </c>
      <c r="B612" s="72" t="s">
        <v>1276</v>
      </c>
      <c r="C612" s="73" t="s">
        <v>78</v>
      </c>
      <c r="D612" s="99">
        <v>5</v>
      </c>
      <c r="E612" s="74"/>
      <c r="F612" s="74"/>
      <c r="G612" s="74"/>
      <c r="H612" s="70">
        <f t="shared" si="358"/>
        <v>0</v>
      </c>
      <c r="I612" s="71">
        <f t="shared" si="359"/>
        <v>0</v>
      </c>
      <c r="J612" s="71">
        <f t="shared" si="360"/>
        <v>0</v>
      </c>
      <c r="K612" s="71">
        <f t="shared" si="361"/>
        <v>0</v>
      </c>
      <c r="L612" s="70">
        <f t="shared" si="362"/>
        <v>0</v>
      </c>
      <c r="M612" s="70">
        <f t="shared" si="363"/>
        <v>0</v>
      </c>
    </row>
    <row r="613" spans="1:13" ht="24">
      <c r="A613" s="87" t="s">
        <v>595</v>
      </c>
      <c r="B613" s="72" t="s">
        <v>1277</v>
      </c>
      <c r="C613" s="73" t="s">
        <v>78</v>
      </c>
      <c r="D613" s="99">
        <v>11</v>
      </c>
      <c r="E613" s="74"/>
      <c r="F613" s="74"/>
      <c r="G613" s="74"/>
      <c r="H613" s="70">
        <f t="shared" si="358"/>
        <v>0</v>
      </c>
      <c r="I613" s="71">
        <f t="shared" si="359"/>
        <v>0</v>
      </c>
      <c r="J613" s="71">
        <f t="shared" si="360"/>
        <v>0</v>
      </c>
      <c r="K613" s="71">
        <f t="shared" si="361"/>
        <v>0</v>
      </c>
      <c r="L613" s="70">
        <f t="shared" si="362"/>
        <v>0</v>
      </c>
      <c r="M613" s="70">
        <f t="shared" si="363"/>
        <v>0</v>
      </c>
    </row>
    <row r="614" spans="1:13">
      <c r="A614" s="85" t="s">
        <v>596</v>
      </c>
      <c r="B614" s="72" t="s">
        <v>1278</v>
      </c>
      <c r="C614" s="73" t="s">
        <v>78</v>
      </c>
      <c r="D614" s="99">
        <v>5</v>
      </c>
      <c r="E614" s="74"/>
      <c r="F614" s="74"/>
      <c r="G614" s="74"/>
      <c r="H614" s="70">
        <f t="shared" si="358"/>
        <v>0</v>
      </c>
      <c r="I614" s="71">
        <f t="shared" si="359"/>
        <v>0</v>
      </c>
      <c r="J614" s="71">
        <f t="shared" si="360"/>
        <v>0</v>
      </c>
      <c r="K614" s="71">
        <f t="shared" si="361"/>
        <v>0</v>
      </c>
      <c r="L614" s="70">
        <f t="shared" si="362"/>
        <v>0</v>
      </c>
      <c r="M614" s="70">
        <f t="shared" si="363"/>
        <v>0</v>
      </c>
    </row>
    <row r="615" spans="1:13" ht="24">
      <c r="A615" s="87" t="s">
        <v>597</v>
      </c>
      <c r="B615" s="72" t="s">
        <v>813</v>
      </c>
      <c r="C615" s="73" t="s">
        <v>78</v>
      </c>
      <c r="D615" s="99">
        <v>34</v>
      </c>
      <c r="E615" s="74"/>
      <c r="F615" s="74"/>
      <c r="G615" s="74"/>
      <c r="H615" s="70">
        <f t="shared" si="358"/>
        <v>0</v>
      </c>
      <c r="I615" s="71">
        <f t="shared" si="359"/>
        <v>0</v>
      </c>
      <c r="J615" s="71">
        <f t="shared" si="360"/>
        <v>0</v>
      </c>
      <c r="K615" s="71">
        <f t="shared" si="361"/>
        <v>0</v>
      </c>
      <c r="L615" s="70">
        <f t="shared" si="362"/>
        <v>0</v>
      </c>
      <c r="M615" s="70">
        <f t="shared" si="363"/>
        <v>0</v>
      </c>
    </row>
    <row r="616" spans="1:13">
      <c r="A616" s="85" t="s">
        <v>598</v>
      </c>
      <c r="B616" s="72" t="s">
        <v>1279</v>
      </c>
      <c r="C616" s="73" t="s">
        <v>78</v>
      </c>
      <c r="D616" s="99">
        <v>2</v>
      </c>
      <c r="E616" s="74"/>
      <c r="F616" s="74"/>
      <c r="G616" s="74"/>
      <c r="H616" s="70">
        <f t="shared" si="358"/>
        <v>0</v>
      </c>
      <c r="I616" s="71">
        <f t="shared" si="359"/>
        <v>0</v>
      </c>
      <c r="J616" s="71">
        <f t="shared" si="360"/>
        <v>0</v>
      </c>
      <c r="K616" s="71">
        <f t="shared" si="361"/>
        <v>0</v>
      </c>
      <c r="L616" s="70">
        <f t="shared" si="362"/>
        <v>0</v>
      </c>
      <c r="M616" s="70">
        <f t="shared" si="363"/>
        <v>0</v>
      </c>
    </row>
    <row r="617" spans="1:13" ht="24">
      <c r="A617" s="87" t="s">
        <v>599</v>
      </c>
      <c r="B617" s="72" t="s">
        <v>1280</v>
      </c>
      <c r="C617" s="73" t="s">
        <v>78</v>
      </c>
      <c r="D617" s="99">
        <v>14</v>
      </c>
      <c r="E617" s="74"/>
      <c r="F617" s="74"/>
      <c r="G617" s="74"/>
      <c r="H617" s="70">
        <f t="shared" si="358"/>
        <v>0</v>
      </c>
      <c r="I617" s="71">
        <f t="shared" si="359"/>
        <v>0</v>
      </c>
      <c r="J617" s="71">
        <f t="shared" si="360"/>
        <v>0</v>
      </c>
      <c r="K617" s="71">
        <f t="shared" si="361"/>
        <v>0</v>
      </c>
      <c r="L617" s="70">
        <f t="shared" si="362"/>
        <v>0</v>
      </c>
      <c r="M617" s="70">
        <f t="shared" si="363"/>
        <v>0</v>
      </c>
    </row>
    <row r="618" spans="1:13">
      <c r="A618" s="85" t="s">
        <v>600</v>
      </c>
      <c r="B618" s="72" t="s">
        <v>814</v>
      </c>
      <c r="C618" s="73" t="s">
        <v>78</v>
      </c>
      <c r="D618" s="99">
        <v>7</v>
      </c>
      <c r="E618" s="74"/>
      <c r="F618" s="74"/>
      <c r="G618" s="74"/>
      <c r="H618" s="70">
        <f t="shared" si="358"/>
        <v>0</v>
      </c>
      <c r="I618" s="71">
        <f t="shared" si="359"/>
        <v>0</v>
      </c>
      <c r="J618" s="71">
        <f t="shared" si="360"/>
        <v>0</v>
      </c>
      <c r="K618" s="71">
        <f t="shared" si="361"/>
        <v>0</v>
      </c>
      <c r="L618" s="70">
        <f t="shared" si="362"/>
        <v>0</v>
      </c>
      <c r="M618" s="70">
        <f t="shared" si="363"/>
        <v>0</v>
      </c>
    </row>
    <row r="619" spans="1:13" ht="24">
      <c r="A619" s="87" t="s">
        <v>601</v>
      </c>
      <c r="B619" s="72" t="s">
        <v>1281</v>
      </c>
      <c r="C619" s="73" t="s">
        <v>78</v>
      </c>
      <c r="D619" s="99">
        <v>14</v>
      </c>
      <c r="E619" s="74"/>
      <c r="F619" s="74"/>
      <c r="G619" s="74"/>
      <c r="H619" s="70">
        <f t="shared" si="358"/>
        <v>0</v>
      </c>
      <c r="I619" s="71">
        <f t="shared" si="359"/>
        <v>0</v>
      </c>
      <c r="J619" s="71">
        <f t="shared" si="360"/>
        <v>0</v>
      </c>
      <c r="K619" s="71">
        <f t="shared" si="361"/>
        <v>0</v>
      </c>
      <c r="L619" s="70">
        <f t="shared" si="362"/>
        <v>0</v>
      </c>
      <c r="M619" s="70">
        <f t="shared" si="363"/>
        <v>0</v>
      </c>
    </row>
    <row r="620" spans="1:13">
      <c r="A620" s="85" t="s">
        <v>602</v>
      </c>
      <c r="B620" s="72" t="s">
        <v>815</v>
      </c>
      <c r="C620" s="73" t="s">
        <v>75</v>
      </c>
      <c r="D620" s="99">
        <v>9.58</v>
      </c>
      <c r="E620" s="74"/>
      <c r="F620" s="74"/>
      <c r="G620" s="74"/>
      <c r="H620" s="70">
        <f t="shared" si="358"/>
        <v>0</v>
      </c>
      <c r="I620" s="71">
        <f t="shared" si="359"/>
        <v>0</v>
      </c>
      <c r="J620" s="71">
        <f t="shared" si="360"/>
        <v>0</v>
      </c>
      <c r="K620" s="71">
        <f t="shared" si="361"/>
        <v>0</v>
      </c>
      <c r="L620" s="70">
        <f t="shared" si="362"/>
        <v>0</v>
      </c>
      <c r="M620" s="70">
        <f t="shared" si="363"/>
        <v>0</v>
      </c>
    </row>
    <row r="621" spans="1:13">
      <c r="A621" s="87" t="s">
        <v>603</v>
      </c>
      <c r="B621" s="72" t="s">
        <v>1282</v>
      </c>
      <c r="C621" s="73" t="s">
        <v>78</v>
      </c>
      <c r="D621" s="99">
        <v>14</v>
      </c>
      <c r="E621" s="74"/>
      <c r="F621" s="74"/>
      <c r="G621" s="74"/>
      <c r="H621" s="70">
        <f t="shared" si="358"/>
        <v>0</v>
      </c>
      <c r="I621" s="71">
        <f t="shared" si="359"/>
        <v>0</v>
      </c>
      <c r="J621" s="71">
        <f t="shared" si="360"/>
        <v>0</v>
      </c>
      <c r="K621" s="71">
        <f t="shared" si="361"/>
        <v>0</v>
      </c>
      <c r="L621" s="70">
        <f t="shared" si="362"/>
        <v>0</v>
      </c>
      <c r="M621" s="70">
        <f t="shared" si="363"/>
        <v>0</v>
      </c>
    </row>
    <row r="622" spans="1:13">
      <c r="A622" s="85" t="s">
        <v>604</v>
      </c>
      <c r="B622" s="72" t="s">
        <v>1283</v>
      </c>
      <c r="C622" s="73" t="s">
        <v>75</v>
      </c>
      <c r="D622" s="99">
        <v>17.7</v>
      </c>
      <c r="E622" s="74"/>
      <c r="F622" s="74"/>
      <c r="G622" s="74"/>
      <c r="H622" s="70">
        <f t="shared" si="358"/>
        <v>0</v>
      </c>
      <c r="I622" s="71">
        <f t="shared" si="359"/>
        <v>0</v>
      </c>
      <c r="J622" s="71">
        <f t="shared" si="360"/>
        <v>0</v>
      </c>
      <c r="K622" s="71">
        <f t="shared" si="361"/>
        <v>0</v>
      </c>
      <c r="L622" s="70">
        <f t="shared" si="362"/>
        <v>0</v>
      </c>
      <c r="M622" s="70">
        <f t="shared" si="363"/>
        <v>0</v>
      </c>
    </row>
    <row r="623" spans="1:13" ht="24">
      <c r="A623" s="87" t="s">
        <v>605</v>
      </c>
      <c r="B623" s="72" t="s">
        <v>1284</v>
      </c>
      <c r="C623" s="73" t="s">
        <v>75</v>
      </c>
      <c r="D623" s="99">
        <v>2.16</v>
      </c>
      <c r="E623" s="74"/>
      <c r="F623" s="74"/>
      <c r="G623" s="74"/>
      <c r="H623" s="70">
        <f t="shared" si="358"/>
        <v>0</v>
      </c>
      <c r="I623" s="71">
        <f t="shared" si="359"/>
        <v>0</v>
      </c>
      <c r="J623" s="71">
        <f t="shared" si="360"/>
        <v>0</v>
      </c>
      <c r="K623" s="71">
        <f t="shared" si="361"/>
        <v>0</v>
      </c>
      <c r="L623" s="70">
        <f t="shared" si="362"/>
        <v>0</v>
      </c>
      <c r="M623" s="70">
        <f t="shared" si="363"/>
        <v>0</v>
      </c>
    </row>
    <row r="624" spans="1:13" ht="24.6" customHeight="1">
      <c r="A624" s="87" t="s">
        <v>1285</v>
      </c>
      <c r="B624" s="100"/>
      <c r="C624" s="101"/>
      <c r="D624" s="99"/>
      <c r="E624" s="74"/>
      <c r="F624" s="74"/>
      <c r="G624" s="74"/>
      <c r="H624" s="70">
        <f t="shared" ref="H624:H627" si="364">SUM(E624:G624)</f>
        <v>0</v>
      </c>
      <c r="I624" s="71">
        <f t="shared" ref="I624:I627" si="365">D624*E624</f>
        <v>0</v>
      </c>
      <c r="J624" s="71">
        <f t="shared" ref="J624:J627" si="366">D624*F624</f>
        <v>0</v>
      </c>
      <c r="K624" s="71">
        <f t="shared" ref="K624:K627" si="367">D624*G624</f>
        <v>0</v>
      </c>
      <c r="L624" s="70">
        <f t="shared" ref="L624:L627" si="368">SUM(I624:K624)</f>
        <v>0</v>
      </c>
      <c r="M624" s="70">
        <f t="shared" ref="M624:M627" si="369">ROUND((L624*$J$6)+L624,2)</f>
        <v>0</v>
      </c>
    </row>
    <row r="625" spans="1:71" ht="23.1" customHeight="1">
      <c r="A625" s="87" t="s">
        <v>1286</v>
      </c>
      <c r="B625" s="100"/>
      <c r="C625" s="101"/>
      <c r="D625" s="99"/>
      <c r="E625" s="74"/>
      <c r="F625" s="74"/>
      <c r="G625" s="74"/>
      <c r="H625" s="70">
        <f t="shared" si="364"/>
        <v>0</v>
      </c>
      <c r="I625" s="71">
        <f t="shared" si="365"/>
        <v>0</v>
      </c>
      <c r="J625" s="71">
        <f t="shared" si="366"/>
        <v>0</v>
      </c>
      <c r="K625" s="71">
        <f t="shared" si="367"/>
        <v>0</v>
      </c>
      <c r="L625" s="70">
        <f t="shared" si="368"/>
        <v>0</v>
      </c>
      <c r="M625" s="70">
        <f t="shared" si="369"/>
        <v>0</v>
      </c>
    </row>
    <row r="626" spans="1:71" ht="21.95" customHeight="1">
      <c r="A626" s="87" t="s">
        <v>1287</v>
      </c>
      <c r="B626" s="100"/>
      <c r="C626" s="101"/>
      <c r="D626" s="99"/>
      <c r="E626" s="74"/>
      <c r="F626" s="74"/>
      <c r="G626" s="74"/>
      <c r="H626" s="70">
        <f t="shared" si="364"/>
        <v>0</v>
      </c>
      <c r="I626" s="71">
        <f t="shared" si="365"/>
        <v>0</v>
      </c>
      <c r="J626" s="71">
        <f t="shared" si="366"/>
        <v>0</v>
      </c>
      <c r="K626" s="71">
        <f t="shared" si="367"/>
        <v>0</v>
      </c>
      <c r="L626" s="70">
        <f t="shared" si="368"/>
        <v>0</v>
      </c>
      <c r="M626" s="70">
        <f t="shared" si="369"/>
        <v>0</v>
      </c>
    </row>
    <row r="627" spans="1:71" ht="24.95" customHeight="1">
      <c r="A627" s="87" t="s">
        <v>1288</v>
      </c>
      <c r="B627" s="100"/>
      <c r="C627" s="101"/>
      <c r="D627" s="99"/>
      <c r="E627" s="74"/>
      <c r="F627" s="74"/>
      <c r="G627" s="74"/>
      <c r="H627" s="70">
        <f t="shared" si="364"/>
        <v>0</v>
      </c>
      <c r="I627" s="71">
        <f t="shared" si="365"/>
        <v>0</v>
      </c>
      <c r="J627" s="71">
        <f t="shared" si="366"/>
        <v>0</v>
      </c>
      <c r="K627" s="71">
        <f t="shared" si="367"/>
        <v>0</v>
      </c>
      <c r="L627" s="70">
        <f t="shared" si="368"/>
        <v>0</v>
      </c>
      <c r="M627" s="70">
        <f t="shared" si="369"/>
        <v>0</v>
      </c>
    </row>
    <row r="628" spans="1:71">
      <c r="A628" s="88">
        <v>14</v>
      </c>
      <c r="B628" s="75" t="s">
        <v>607</v>
      </c>
      <c r="C628" s="76"/>
      <c r="D628" s="82"/>
      <c r="E628" s="83"/>
      <c r="F628" s="83"/>
      <c r="G628" s="83"/>
      <c r="H628" s="83"/>
      <c r="I628" s="83"/>
      <c r="J628" s="83"/>
      <c r="K628" s="83"/>
      <c r="L628" s="30">
        <f>L629+L670+L707+L715</f>
        <v>0</v>
      </c>
      <c r="M628" s="30">
        <f>M629+M670+M707+M715</f>
        <v>0</v>
      </c>
      <c r="BA628"/>
      <c r="BB628"/>
      <c r="BC628"/>
      <c r="BD628"/>
      <c r="BE628"/>
      <c r="BF628"/>
      <c r="BG628"/>
      <c r="BH628"/>
      <c r="BI628"/>
      <c r="BJ628"/>
      <c r="BK628"/>
      <c r="BL628"/>
      <c r="BM628"/>
      <c r="BN628"/>
      <c r="BO628"/>
      <c r="BP628"/>
      <c r="BQ628"/>
      <c r="BR628"/>
      <c r="BS628"/>
    </row>
    <row r="629" spans="1:71">
      <c r="A629" s="88" t="s">
        <v>608</v>
      </c>
      <c r="B629" s="75" t="s">
        <v>609</v>
      </c>
      <c r="C629" s="76"/>
      <c r="D629" s="82"/>
      <c r="E629" s="83"/>
      <c r="F629" s="83"/>
      <c r="G629" s="83"/>
      <c r="H629" s="83"/>
      <c r="I629" s="83"/>
      <c r="J629" s="83"/>
      <c r="K629" s="83"/>
      <c r="L629" s="30">
        <f>SUM(L630:L669)</f>
        <v>0</v>
      </c>
      <c r="M629" s="30">
        <f>SUM(M630:M669)</f>
        <v>0</v>
      </c>
      <c r="BA629"/>
      <c r="BB629"/>
      <c r="BC629"/>
      <c r="BD629"/>
      <c r="BE629"/>
      <c r="BF629"/>
      <c r="BG629"/>
      <c r="BH629"/>
      <c r="BI629"/>
      <c r="BJ629"/>
      <c r="BK629"/>
      <c r="BL629"/>
      <c r="BM629"/>
      <c r="BN629"/>
      <c r="BO629"/>
      <c r="BP629"/>
      <c r="BQ629"/>
      <c r="BR629"/>
      <c r="BS629"/>
    </row>
    <row r="630" spans="1:71" ht="24">
      <c r="A630" s="87" t="s">
        <v>610</v>
      </c>
      <c r="B630" s="72" t="s">
        <v>1289</v>
      </c>
      <c r="C630" s="73" t="s">
        <v>78</v>
      </c>
      <c r="D630" s="99">
        <v>2</v>
      </c>
      <c r="E630" s="74"/>
      <c r="F630" s="74"/>
      <c r="G630" s="74"/>
      <c r="H630" s="70">
        <f>SUM(E630:G630)</f>
        <v>0</v>
      </c>
      <c r="I630" s="71">
        <f t="shared" ref="I630:I658" si="370">D630*E630</f>
        <v>0</v>
      </c>
      <c r="J630" s="71">
        <f t="shared" ref="J630:J658" si="371">D630*F630</f>
        <v>0</v>
      </c>
      <c r="K630" s="71">
        <f t="shared" ref="K630:K658" si="372">D630*G630</f>
        <v>0</v>
      </c>
      <c r="L630" s="70">
        <f>SUM(I630:K630)</f>
        <v>0</v>
      </c>
      <c r="M630" s="70">
        <f>ROUND((L630*$J$6)+L630,2)</f>
        <v>0</v>
      </c>
      <c r="BA630"/>
      <c r="BB630"/>
      <c r="BC630"/>
      <c r="BD630"/>
      <c r="BE630"/>
      <c r="BF630"/>
      <c r="BG630"/>
      <c r="BH630"/>
      <c r="BI630"/>
      <c r="BJ630"/>
      <c r="BK630"/>
      <c r="BL630"/>
      <c r="BM630"/>
      <c r="BN630"/>
      <c r="BO630"/>
      <c r="BP630"/>
      <c r="BQ630"/>
      <c r="BR630"/>
      <c r="BS630"/>
    </row>
    <row r="631" spans="1:71" ht="24">
      <c r="A631" s="87" t="s">
        <v>611</v>
      </c>
      <c r="B631" s="72" t="s">
        <v>1290</v>
      </c>
      <c r="C631" s="73" t="s">
        <v>78</v>
      </c>
      <c r="D631" s="99">
        <v>1</v>
      </c>
      <c r="E631" s="74"/>
      <c r="F631" s="74"/>
      <c r="G631" s="74"/>
      <c r="H631" s="70">
        <f t="shared" ref="H631" si="373">SUM(E631:G631)</f>
        <v>0</v>
      </c>
      <c r="I631" s="71">
        <f t="shared" si="370"/>
        <v>0</v>
      </c>
      <c r="J631" s="71">
        <f t="shared" si="371"/>
        <v>0</v>
      </c>
      <c r="K631" s="71">
        <f t="shared" si="372"/>
        <v>0</v>
      </c>
      <c r="L631" s="70">
        <f t="shared" ref="L631" si="374">SUM(I631:K631)</f>
        <v>0</v>
      </c>
      <c r="M631" s="70">
        <f t="shared" ref="M631" si="375">ROUND((L631*$J$6)+L631,2)</f>
        <v>0</v>
      </c>
      <c r="BA631"/>
      <c r="BB631"/>
      <c r="BC631"/>
      <c r="BD631"/>
      <c r="BE631"/>
      <c r="BF631"/>
      <c r="BG631"/>
      <c r="BH631"/>
      <c r="BI631"/>
      <c r="BJ631"/>
      <c r="BK631"/>
      <c r="BL631"/>
      <c r="BM631"/>
      <c r="BN631"/>
      <c r="BO631"/>
      <c r="BP631"/>
      <c r="BQ631"/>
      <c r="BR631"/>
      <c r="BS631"/>
    </row>
    <row r="632" spans="1:71" ht="24">
      <c r="A632" s="87" t="s">
        <v>612</v>
      </c>
      <c r="B632" s="72" t="s">
        <v>1290</v>
      </c>
      <c r="C632" s="73" t="s">
        <v>78</v>
      </c>
      <c r="D632" s="99">
        <v>1</v>
      </c>
      <c r="E632" s="74"/>
      <c r="F632" s="74"/>
      <c r="G632" s="74"/>
      <c r="H632" s="70">
        <f>SUM(E632:G632)</f>
        <v>0</v>
      </c>
      <c r="I632" s="71">
        <f t="shared" si="370"/>
        <v>0</v>
      </c>
      <c r="J632" s="71">
        <f t="shared" si="371"/>
        <v>0</v>
      </c>
      <c r="K632" s="71">
        <f t="shared" si="372"/>
        <v>0</v>
      </c>
      <c r="L632" s="70">
        <f>SUM(I632:K632)</f>
        <v>0</v>
      </c>
      <c r="M632" s="70">
        <f>ROUND((L632*$J$6)+L632,2)</f>
        <v>0</v>
      </c>
      <c r="BA632"/>
      <c r="BB632"/>
      <c r="BC632"/>
      <c r="BD632"/>
      <c r="BE632"/>
      <c r="BF632"/>
      <c r="BG632"/>
      <c r="BH632"/>
      <c r="BI632"/>
      <c r="BJ632"/>
      <c r="BK632"/>
      <c r="BL632"/>
      <c r="BM632"/>
      <c r="BN632"/>
      <c r="BO632"/>
      <c r="BP632"/>
      <c r="BQ632"/>
      <c r="BR632"/>
      <c r="BS632"/>
    </row>
    <row r="633" spans="1:71" ht="36">
      <c r="A633" s="87" t="s">
        <v>613</v>
      </c>
      <c r="B633" s="72" t="s">
        <v>816</v>
      </c>
      <c r="C633" s="73" t="s">
        <v>79</v>
      </c>
      <c r="D633" s="99">
        <v>129.97999999999999</v>
      </c>
      <c r="E633" s="74"/>
      <c r="F633" s="74"/>
      <c r="G633" s="74"/>
      <c r="H633" s="70">
        <f>SUM(E633:G633)</f>
        <v>0</v>
      </c>
      <c r="I633" s="71">
        <f t="shared" si="370"/>
        <v>0</v>
      </c>
      <c r="J633" s="71">
        <f t="shared" si="371"/>
        <v>0</v>
      </c>
      <c r="K633" s="71">
        <f t="shared" si="372"/>
        <v>0</v>
      </c>
      <c r="L633" s="70">
        <f>SUM(I633:K633)</f>
        <v>0</v>
      </c>
      <c r="M633" s="70">
        <f>ROUND((L633*$J$6)+L633,2)</f>
        <v>0</v>
      </c>
      <c r="BA633"/>
      <c r="BB633"/>
      <c r="BC633"/>
      <c r="BD633"/>
      <c r="BE633"/>
      <c r="BF633"/>
      <c r="BG633"/>
      <c r="BH633"/>
      <c r="BI633"/>
      <c r="BJ633"/>
      <c r="BK633"/>
      <c r="BL633"/>
      <c r="BM633"/>
      <c r="BN633"/>
      <c r="BO633"/>
      <c r="BP633"/>
      <c r="BQ633"/>
      <c r="BR633"/>
      <c r="BS633"/>
    </row>
    <row r="634" spans="1:71" ht="36">
      <c r="A634" s="87" t="s">
        <v>614</v>
      </c>
      <c r="B634" s="72" t="s">
        <v>1291</v>
      </c>
      <c r="C634" s="73" t="s">
        <v>79</v>
      </c>
      <c r="D634" s="99">
        <v>103.98</v>
      </c>
      <c r="E634" s="74"/>
      <c r="F634" s="74"/>
      <c r="G634" s="74"/>
      <c r="H634" s="70">
        <f>SUM(E634:G634)</f>
        <v>0</v>
      </c>
      <c r="I634" s="71">
        <f t="shared" si="370"/>
        <v>0</v>
      </c>
      <c r="J634" s="71">
        <f t="shared" si="371"/>
        <v>0</v>
      </c>
      <c r="K634" s="71">
        <f t="shared" si="372"/>
        <v>0</v>
      </c>
      <c r="L634" s="70">
        <f>SUM(I634:K634)</f>
        <v>0</v>
      </c>
      <c r="M634" s="70">
        <f>ROUND((L634*$J$6)+L634,2)</f>
        <v>0</v>
      </c>
      <c r="BA634"/>
      <c r="BB634"/>
      <c r="BC634"/>
      <c r="BD634"/>
      <c r="BE634"/>
      <c r="BF634"/>
      <c r="BG634"/>
      <c r="BH634"/>
      <c r="BI634"/>
      <c r="BJ634"/>
      <c r="BK634"/>
      <c r="BL634"/>
      <c r="BM634"/>
      <c r="BN634"/>
      <c r="BO634"/>
      <c r="BP634"/>
      <c r="BQ634"/>
      <c r="BR634"/>
      <c r="BS634"/>
    </row>
    <row r="635" spans="1:71" ht="24">
      <c r="A635" s="87" t="s">
        <v>615</v>
      </c>
      <c r="B635" s="72" t="s">
        <v>1293</v>
      </c>
      <c r="C635" s="73" t="s">
        <v>78</v>
      </c>
      <c r="D635" s="99">
        <v>16.27</v>
      </c>
      <c r="E635" s="74"/>
      <c r="F635" s="74"/>
      <c r="G635" s="74"/>
      <c r="H635" s="70">
        <f t="shared" ref="H635:H645" si="376">SUM(E635:G635)</f>
        <v>0</v>
      </c>
      <c r="I635" s="71">
        <f t="shared" si="370"/>
        <v>0</v>
      </c>
      <c r="J635" s="71">
        <f t="shared" si="371"/>
        <v>0</v>
      </c>
      <c r="K635" s="71">
        <f t="shared" si="372"/>
        <v>0</v>
      </c>
      <c r="L635" s="70">
        <f t="shared" ref="L635:L645" si="377">SUM(I635:K635)</f>
        <v>0</v>
      </c>
      <c r="M635" s="70">
        <f t="shared" ref="M635:M645" si="378">ROUND((L635*$J$6)+L635,2)</f>
        <v>0</v>
      </c>
      <c r="BA635"/>
      <c r="BB635"/>
      <c r="BC635"/>
      <c r="BD635"/>
      <c r="BE635"/>
      <c r="BF635"/>
      <c r="BG635"/>
      <c r="BH635"/>
      <c r="BI635"/>
      <c r="BJ635"/>
      <c r="BK635"/>
      <c r="BL635"/>
      <c r="BM635"/>
      <c r="BN635"/>
      <c r="BO635"/>
      <c r="BP635"/>
      <c r="BQ635"/>
      <c r="BR635"/>
      <c r="BS635"/>
    </row>
    <row r="636" spans="1:71">
      <c r="A636" s="87" t="s">
        <v>616</v>
      </c>
      <c r="B636" s="72" t="s">
        <v>1292</v>
      </c>
      <c r="C636" s="73" t="s">
        <v>79</v>
      </c>
      <c r="D636" s="99">
        <v>7.18</v>
      </c>
      <c r="E636" s="74"/>
      <c r="F636" s="74"/>
      <c r="G636" s="74"/>
      <c r="H636" s="70">
        <f t="shared" ref="H636:H643" si="379">SUM(E636:G636)</f>
        <v>0</v>
      </c>
      <c r="I636" s="71">
        <f t="shared" si="370"/>
        <v>0</v>
      </c>
      <c r="J636" s="71">
        <f t="shared" si="371"/>
        <v>0</v>
      </c>
      <c r="K636" s="71">
        <f t="shared" si="372"/>
        <v>0</v>
      </c>
      <c r="L636" s="70">
        <f t="shared" ref="L636:L643" si="380">SUM(I636:K636)</f>
        <v>0</v>
      </c>
      <c r="M636" s="70">
        <f t="shared" ref="M636:M643" si="381">ROUND((L636*$J$6)+L636,2)</f>
        <v>0</v>
      </c>
      <c r="BA636"/>
      <c r="BB636"/>
      <c r="BC636"/>
      <c r="BD636"/>
      <c r="BE636"/>
      <c r="BF636"/>
      <c r="BG636"/>
      <c r="BH636"/>
      <c r="BI636"/>
      <c r="BJ636"/>
      <c r="BK636"/>
      <c r="BL636"/>
      <c r="BM636"/>
      <c r="BN636"/>
      <c r="BO636"/>
      <c r="BP636"/>
      <c r="BQ636"/>
      <c r="BR636"/>
      <c r="BS636"/>
    </row>
    <row r="637" spans="1:71" ht="24">
      <c r="A637" s="87" t="s">
        <v>617</v>
      </c>
      <c r="B637" s="72" t="s">
        <v>1294</v>
      </c>
      <c r="C637" s="73" t="s">
        <v>78</v>
      </c>
      <c r="D637" s="99">
        <v>978.14</v>
      </c>
      <c r="E637" s="74"/>
      <c r="F637" s="74"/>
      <c r="G637" s="74"/>
      <c r="H637" s="70">
        <f t="shared" si="379"/>
        <v>0</v>
      </c>
      <c r="I637" s="71">
        <f t="shared" si="370"/>
        <v>0</v>
      </c>
      <c r="J637" s="71">
        <f t="shared" si="371"/>
        <v>0</v>
      </c>
      <c r="K637" s="71">
        <f t="shared" si="372"/>
        <v>0</v>
      </c>
      <c r="L637" s="70">
        <f t="shared" si="380"/>
        <v>0</v>
      </c>
      <c r="M637" s="70">
        <f t="shared" si="381"/>
        <v>0</v>
      </c>
      <c r="BA637"/>
      <c r="BB637"/>
      <c r="BC637"/>
      <c r="BD637"/>
      <c r="BE637"/>
      <c r="BF637"/>
      <c r="BG637"/>
      <c r="BH637"/>
      <c r="BI637"/>
      <c r="BJ637"/>
      <c r="BK637"/>
      <c r="BL637"/>
      <c r="BM637"/>
      <c r="BN637"/>
      <c r="BO637"/>
      <c r="BP637"/>
      <c r="BQ637"/>
      <c r="BR637"/>
      <c r="BS637"/>
    </row>
    <row r="638" spans="1:71" ht="24">
      <c r="A638" s="87" t="s">
        <v>618</v>
      </c>
      <c r="B638" s="72" t="s">
        <v>1295</v>
      </c>
      <c r="C638" s="73" t="s">
        <v>79</v>
      </c>
      <c r="D638" s="99">
        <v>0.28999999999999998</v>
      </c>
      <c r="E638" s="74"/>
      <c r="F638" s="74"/>
      <c r="G638" s="74"/>
      <c r="H638" s="70">
        <f t="shared" si="379"/>
        <v>0</v>
      </c>
      <c r="I638" s="71">
        <f t="shared" si="370"/>
        <v>0</v>
      </c>
      <c r="J638" s="71">
        <f t="shared" si="371"/>
        <v>0</v>
      </c>
      <c r="K638" s="71">
        <f t="shared" si="372"/>
        <v>0</v>
      </c>
      <c r="L638" s="70">
        <f t="shared" si="380"/>
        <v>0</v>
      </c>
      <c r="M638" s="70">
        <f t="shared" si="381"/>
        <v>0</v>
      </c>
      <c r="BA638"/>
      <c r="BB638"/>
      <c r="BC638"/>
      <c r="BD638"/>
      <c r="BE638"/>
      <c r="BF638"/>
      <c r="BG638"/>
      <c r="BH638"/>
      <c r="BI638"/>
      <c r="BJ638"/>
      <c r="BK638"/>
      <c r="BL638"/>
      <c r="BM638"/>
      <c r="BN638"/>
      <c r="BO638"/>
      <c r="BP638"/>
      <c r="BQ638"/>
      <c r="BR638"/>
      <c r="BS638"/>
    </row>
    <row r="639" spans="1:71" ht="24">
      <c r="A639" s="87" t="s">
        <v>619</v>
      </c>
      <c r="B639" s="72" t="s">
        <v>1296</v>
      </c>
      <c r="C639" s="73" t="s">
        <v>78</v>
      </c>
      <c r="D639" s="99">
        <v>255</v>
      </c>
      <c r="E639" s="74"/>
      <c r="F639" s="74"/>
      <c r="G639" s="74"/>
      <c r="H639" s="70">
        <f t="shared" si="379"/>
        <v>0</v>
      </c>
      <c r="I639" s="71">
        <f t="shared" si="370"/>
        <v>0</v>
      </c>
      <c r="J639" s="71">
        <f t="shared" si="371"/>
        <v>0</v>
      </c>
      <c r="K639" s="71">
        <f t="shared" si="372"/>
        <v>0</v>
      </c>
      <c r="L639" s="70">
        <f t="shared" si="380"/>
        <v>0</v>
      </c>
      <c r="M639" s="70">
        <f t="shared" si="381"/>
        <v>0</v>
      </c>
      <c r="BA639"/>
      <c r="BB639"/>
      <c r="BC639"/>
      <c r="BD639"/>
      <c r="BE639"/>
      <c r="BF639"/>
      <c r="BG639"/>
      <c r="BH639"/>
      <c r="BI639"/>
      <c r="BJ639"/>
      <c r="BK639"/>
      <c r="BL639"/>
      <c r="BM639"/>
      <c r="BN639"/>
      <c r="BO639"/>
      <c r="BP639"/>
      <c r="BQ639"/>
      <c r="BR639"/>
      <c r="BS639"/>
    </row>
    <row r="640" spans="1:71" ht="24">
      <c r="A640" s="87" t="s">
        <v>620</v>
      </c>
      <c r="B640" s="72" t="s">
        <v>1297</v>
      </c>
      <c r="C640" s="73" t="s">
        <v>78</v>
      </c>
      <c r="D640" s="99">
        <v>1</v>
      </c>
      <c r="E640" s="74"/>
      <c r="F640" s="74"/>
      <c r="G640" s="74"/>
      <c r="H640" s="70">
        <f t="shared" si="379"/>
        <v>0</v>
      </c>
      <c r="I640" s="71">
        <f t="shared" si="370"/>
        <v>0</v>
      </c>
      <c r="J640" s="71">
        <f t="shared" si="371"/>
        <v>0</v>
      </c>
      <c r="K640" s="71">
        <f t="shared" si="372"/>
        <v>0</v>
      </c>
      <c r="L640" s="70">
        <f t="shared" si="380"/>
        <v>0</v>
      </c>
      <c r="M640" s="70">
        <f t="shared" si="381"/>
        <v>0</v>
      </c>
      <c r="BA640"/>
      <c r="BB640"/>
      <c r="BC640"/>
      <c r="BD640"/>
      <c r="BE640"/>
      <c r="BF640"/>
      <c r="BG640"/>
      <c r="BH640"/>
      <c r="BI640"/>
      <c r="BJ640"/>
      <c r="BK640"/>
      <c r="BL640"/>
      <c r="BM640"/>
      <c r="BN640"/>
      <c r="BO640"/>
      <c r="BP640"/>
      <c r="BQ640"/>
      <c r="BR640"/>
      <c r="BS640"/>
    </row>
    <row r="641" spans="1:71">
      <c r="A641" s="87" t="s">
        <v>621</v>
      </c>
      <c r="B641" s="72" t="s">
        <v>817</v>
      </c>
      <c r="C641" s="73" t="s">
        <v>78</v>
      </c>
      <c r="D641" s="99">
        <v>237</v>
      </c>
      <c r="E641" s="74"/>
      <c r="F641" s="74"/>
      <c r="G641" s="74"/>
      <c r="H641" s="70">
        <f t="shared" si="379"/>
        <v>0</v>
      </c>
      <c r="I641" s="71">
        <f t="shared" si="370"/>
        <v>0</v>
      </c>
      <c r="J641" s="71">
        <f t="shared" si="371"/>
        <v>0</v>
      </c>
      <c r="K641" s="71">
        <f t="shared" si="372"/>
        <v>0</v>
      </c>
      <c r="L641" s="70">
        <f t="shared" si="380"/>
        <v>0</v>
      </c>
      <c r="M641" s="70">
        <f t="shared" si="381"/>
        <v>0</v>
      </c>
      <c r="BA641"/>
      <c r="BB641"/>
      <c r="BC641"/>
      <c r="BD641"/>
      <c r="BE641"/>
      <c r="BF641"/>
      <c r="BG641"/>
      <c r="BH641"/>
      <c r="BI641"/>
      <c r="BJ641"/>
      <c r="BK641"/>
      <c r="BL641"/>
      <c r="BM641"/>
      <c r="BN641"/>
      <c r="BO641"/>
      <c r="BP641"/>
      <c r="BQ641"/>
      <c r="BR641"/>
      <c r="BS641"/>
    </row>
    <row r="642" spans="1:71" ht="24">
      <c r="A642" s="87" t="s">
        <v>622</v>
      </c>
      <c r="B642" s="72" t="s">
        <v>1298</v>
      </c>
      <c r="C642" s="73" t="s">
        <v>79</v>
      </c>
      <c r="D642" s="99">
        <v>150</v>
      </c>
      <c r="E642" s="74"/>
      <c r="F642" s="74"/>
      <c r="G642" s="74"/>
      <c r="H642" s="70">
        <f t="shared" si="379"/>
        <v>0</v>
      </c>
      <c r="I642" s="71">
        <f t="shared" si="370"/>
        <v>0</v>
      </c>
      <c r="J642" s="71">
        <f t="shared" si="371"/>
        <v>0</v>
      </c>
      <c r="K642" s="71">
        <f t="shared" si="372"/>
        <v>0</v>
      </c>
      <c r="L642" s="70">
        <f t="shared" si="380"/>
        <v>0</v>
      </c>
      <c r="M642" s="70">
        <f t="shared" si="381"/>
        <v>0</v>
      </c>
      <c r="BA642"/>
      <c r="BB642"/>
      <c r="BC642"/>
      <c r="BD642"/>
      <c r="BE642"/>
      <c r="BF642"/>
      <c r="BG642"/>
      <c r="BH642"/>
      <c r="BI642"/>
      <c r="BJ642"/>
      <c r="BK642"/>
      <c r="BL642"/>
      <c r="BM642"/>
      <c r="BN642"/>
      <c r="BO642"/>
      <c r="BP642"/>
      <c r="BQ642"/>
      <c r="BR642"/>
      <c r="BS642"/>
    </row>
    <row r="643" spans="1:71" ht="36">
      <c r="A643" s="87" t="s">
        <v>623</v>
      </c>
      <c r="B643" s="72" t="s">
        <v>1299</v>
      </c>
      <c r="C643" s="73" t="s">
        <v>78</v>
      </c>
      <c r="D643" s="99">
        <v>7</v>
      </c>
      <c r="E643" s="74"/>
      <c r="F643" s="74"/>
      <c r="G643" s="74"/>
      <c r="H643" s="70">
        <f t="shared" si="379"/>
        <v>0</v>
      </c>
      <c r="I643" s="71">
        <f t="shared" si="370"/>
        <v>0</v>
      </c>
      <c r="J643" s="71">
        <f t="shared" si="371"/>
        <v>0</v>
      </c>
      <c r="K643" s="71">
        <f t="shared" si="372"/>
        <v>0</v>
      </c>
      <c r="L643" s="70">
        <f t="shared" si="380"/>
        <v>0</v>
      </c>
      <c r="M643" s="70">
        <f t="shared" si="381"/>
        <v>0</v>
      </c>
      <c r="BA643"/>
      <c r="BB643"/>
      <c r="BC643"/>
      <c r="BD643"/>
      <c r="BE643"/>
      <c r="BF643"/>
      <c r="BG643"/>
      <c r="BH643"/>
      <c r="BI643"/>
      <c r="BJ643"/>
      <c r="BK643"/>
      <c r="BL643"/>
      <c r="BM643"/>
      <c r="BN643"/>
      <c r="BO643"/>
      <c r="BP643"/>
      <c r="BQ643"/>
      <c r="BR643"/>
      <c r="BS643"/>
    </row>
    <row r="644" spans="1:71" ht="24">
      <c r="A644" s="87" t="s">
        <v>624</v>
      </c>
      <c r="B644" s="72" t="s">
        <v>1300</v>
      </c>
      <c r="C644" s="73" t="s">
        <v>79</v>
      </c>
      <c r="D644" s="99">
        <v>135</v>
      </c>
      <c r="E644" s="74"/>
      <c r="F644" s="74"/>
      <c r="G644" s="74"/>
      <c r="H644" s="70">
        <f t="shared" si="376"/>
        <v>0</v>
      </c>
      <c r="I644" s="71">
        <f t="shared" si="370"/>
        <v>0</v>
      </c>
      <c r="J644" s="71">
        <f t="shared" si="371"/>
        <v>0</v>
      </c>
      <c r="K644" s="71">
        <f t="shared" si="372"/>
        <v>0</v>
      </c>
      <c r="L644" s="70">
        <f t="shared" si="377"/>
        <v>0</v>
      </c>
      <c r="M644" s="70">
        <f t="shared" si="378"/>
        <v>0</v>
      </c>
      <c r="BA644"/>
      <c r="BB644"/>
      <c r="BC644"/>
      <c r="BD644"/>
      <c r="BE644"/>
      <c r="BF644"/>
      <c r="BG644"/>
      <c r="BH644"/>
      <c r="BI644"/>
      <c r="BJ644"/>
      <c r="BK644"/>
      <c r="BL644"/>
      <c r="BM644"/>
      <c r="BN644"/>
      <c r="BO644"/>
      <c r="BP644"/>
      <c r="BQ644"/>
      <c r="BR644"/>
      <c r="BS644"/>
    </row>
    <row r="645" spans="1:71" ht="24">
      <c r="A645" s="87" t="s">
        <v>625</v>
      </c>
      <c r="B645" s="72" t="s">
        <v>1301</v>
      </c>
      <c r="C645" s="73" t="s">
        <v>79</v>
      </c>
      <c r="D645" s="99">
        <v>9850</v>
      </c>
      <c r="E645" s="74"/>
      <c r="F645" s="74"/>
      <c r="G645" s="74"/>
      <c r="H645" s="70">
        <f t="shared" si="376"/>
        <v>0</v>
      </c>
      <c r="I645" s="71">
        <f t="shared" si="370"/>
        <v>0</v>
      </c>
      <c r="J645" s="71">
        <f t="shared" si="371"/>
        <v>0</v>
      </c>
      <c r="K645" s="71">
        <f t="shared" si="372"/>
        <v>0</v>
      </c>
      <c r="L645" s="70">
        <f t="shared" si="377"/>
        <v>0</v>
      </c>
      <c r="M645" s="70">
        <f t="shared" si="378"/>
        <v>0</v>
      </c>
      <c r="BA645"/>
      <c r="BB645"/>
      <c r="BC645"/>
      <c r="BD645"/>
      <c r="BE645"/>
      <c r="BF645"/>
      <c r="BG645"/>
      <c r="BH645"/>
      <c r="BI645"/>
      <c r="BJ645"/>
      <c r="BK645"/>
      <c r="BL645"/>
      <c r="BM645"/>
      <c r="BN645"/>
      <c r="BO645"/>
      <c r="BP645"/>
      <c r="BQ645"/>
      <c r="BR645"/>
      <c r="BS645"/>
    </row>
    <row r="646" spans="1:71">
      <c r="A646" s="87" t="s">
        <v>626</v>
      </c>
      <c r="B646" s="72" t="s">
        <v>818</v>
      </c>
      <c r="C646" s="73" t="s">
        <v>79</v>
      </c>
      <c r="D646" s="99">
        <v>25</v>
      </c>
      <c r="E646" s="74"/>
      <c r="F646" s="74"/>
      <c r="G646" s="74"/>
      <c r="H646" s="70">
        <f>SUM(E646:G646)</f>
        <v>0</v>
      </c>
      <c r="I646" s="71">
        <f t="shared" si="370"/>
        <v>0</v>
      </c>
      <c r="J646" s="71">
        <f t="shared" si="371"/>
        <v>0</v>
      </c>
      <c r="K646" s="71">
        <f t="shared" si="372"/>
        <v>0</v>
      </c>
      <c r="L646" s="70">
        <f>SUM(I646:K646)</f>
        <v>0</v>
      </c>
      <c r="M646" s="70">
        <f>ROUND((L646*$J$6)+L646,2)</f>
        <v>0</v>
      </c>
      <c r="BA646"/>
      <c r="BB646"/>
      <c r="BC646"/>
      <c r="BD646"/>
      <c r="BE646"/>
      <c r="BF646"/>
      <c r="BG646"/>
      <c r="BH646"/>
      <c r="BI646"/>
      <c r="BJ646"/>
      <c r="BK646"/>
      <c r="BL646"/>
      <c r="BM646"/>
      <c r="BN646"/>
      <c r="BO646"/>
      <c r="BP646"/>
      <c r="BQ646"/>
      <c r="BR646"/>
      <c r="BS646"/>
    </row>
    <row r="647" spans="1:71" ht="24">
      <c r="A647" s="87" t="s">
        <v>627</v>
      </c>
      <c r="B647" s="72" t="s">
        <v>1302</v>
      </c>
      <c r="C647" s="73" t="s">
        <v>78</v>
      </c>
      <c r="D647" s="99">
        <v>2</v>
      </c>
      <c r="E647" s="74"/>
      <c r="F647" s="74"/>
      <c r="G647" s="74"/>
      <c r="H647" s="70">
        <f t="shared" ref="H647:H651" si="382">SUM(E647:G647)</f>
        <v>0</v>
      </c>
      <c r="I647" s="71">
        <f t="shared" si="370"/>
        <v>0</v>
      </c>
      <c r="J647" s="71">
        <f t="shared" si="371"/>
        <v>0</v>
      </c>
      <c r="K647" s="71">
        <f t="shared" si="372"/>
        <v>0</v>
      </c>
      <c r="L647" s="70">
        <f t="shared" ref="L647:L651" si="383">SUM(I647:K647)</f>
        <v>0</v>
      </c>
      <c r="M647" s="70">
        <f t="shared" ref="M647:M651" si="384">ROUND((L647*$J$6)+L647,2)</f>
        <v>0</v>
      </c>
      <c r="BA647"/>
      <c r="BB647"/>
      <c r="BC647"/>
      <c r="BD647"/>
      <c r="BE647"/>
      <c r="BF647"/>
      <c r="BG647"/>
      <c r="BH647"/>
      <c r="BI647"/>
      <c r="BJ647"/>
      <c r="BK647"/>
      <c r="BL647"/>
      <c r="BM647"/>
      <c r="BN647"/>
      <c r="BO647"/>
      <c r="BP647"/>
      <c r="BQ647"/>
      <c r="BR647"/>
      <c r="BS647"/>
    </row>
    <row r="648" spans="1:71">
      <c r="A648" s="87" t="s">
        <v>628</v>
      </c>
      <c r="B648" s="72" t="s">
        <v>1303</v>
      </c>
      <c r="C648" s="73" t="s">
        <v>93</v>
      </c>
      <c r="D648" s="99">
        <v>12</v>
      </c>
      <c r="E648" s="74"/>
      <c r="F648" s="74"/>
      <c r="G648" s="74"/>
      <c r="H648" s="70">
        <f t="shared" si="382"/>
        <v>0</v>
      </c>
      <c r="I648" s="71">
        <f t="shared" si="370"/>
        <v>0</v>
      </c>
      <c r="J648" s="71">
        <f t="shared" si="371"/>
        <v>0</v>
      </c>
      <c r="K648" s="71">
        <f t="shared" si="372"/>
        <v>0</v>
      </c>
      <c r="L648" s="70">
        <f t="shared" si="383"/>
        <v>0</v>
      </c>
      <c r="M648" s="70">
        <f t="shared" ref="M648" si="385">ROUND((L648*$J$6)+L648,2)</f>
        <v>0</v>
      </c>
      <c r="BA648"/>
      <c r="BB648"/>
      <c r="BC648"/>
      <c r="BD648"/>
      <c r="BE648"/>
      <c r="BF648"/>
      <c r="BG648"/>
      <c r="BH648"/>
      <c r="BI648"/>
      <c r="BJ648"/>
      <c r="BK648"/>
      <c r="BL648"/>
      <c r="BM648"/>
      <c r="BN648"/>
      <c r="BO648"/>
      <c r="BP648"/>
      <c r="BQ648"/>
      <c r="BR648"/>
      <c r="BS648"/>
    </row>
    <row r="649" spans="1:71">
      <c r="A649" s="87" t="s">
        <v>629</v>
      </c>
      <c r="B649" s="72" t="s">
        <v>1304</v>
      </c>
      <c r="C649" s="73" t="s">
        <v>78</v>
      </c>
      <c r="D649" s="99">
        <v>1</v>
      </c>
      <c r="E649" s="74"/>
      <c r="F649" s="74"/>
      <c r="G649" s="74"/>
      <c r="H649" s="70">
        <f>SUM(E649:G649)</f>
        <v>0</v>
      </c>
      <c r="I649" s="71">
        <f t="shared" si="370"/>
        <v>0</v>
      </c>
      <c r="J649" s="71">
        <f t="shared" si="371"/>
        <v>0</v>
      </c>
      <c r="K649" s="71">
        <f t="shared" si="372"/>
        <v>0</v>
      </c>
      <c r="L649" s="70">
        <f>SUM(I649:K649)</f>
        <v>0</v>
      </c>
      <c r="M649" s="70">
        <f>ROUND((L649*$J$6)+L649,2)</f>
        <v>0</v>
      </c>
      <c r="BA649"/>
      <c r="BB649"/>
      <c r="BC649"/>
      <c r="BD649"/>
      <c r="BE649"/>
      <c r="BF649"/>
      <c r="BG649"/>
      <c r="BH649"/>
      <c r="BI649"/>
      <c r="BJ649"/>
      <c r="BK649"/>
      <c r="BL649"/>
      <c r="BM649"/>
      <c r="BN649"/>
      <c r="BO649"/>
      <c r="BP649"/>
      <c r="BQ649"/>
      <c r="BR649"/>
      <c r="BS649"/>
    </row>
    <row r="650" spans="1:71">
      <c r="A650" s="87" t="s">
        <v>630</v>
      </c>
      <c r="B650" s="72" t="s">
        <v>1305</v>
      </c>
      <c r="C650" s="73" t="s">
        <v>79</v>
      </c>
      <c r="D650" s="99">
        <v>4</v>
      </c>
      <c r="E650" s="74"/>
      <c r="F650" s="74"/>
      <c r="G650" s="74"/>
      <c r="H650" s="70">
        <f t="shared" si="382"/>
        <v>0</v>
      </c>
      <c r="I650" s="71">
        <f t="shared" si="370"/>
        <v>0</v>
      </c>
      <c r="J650" s="71">
        <f t="shared" si="371"/>
        <v>0</v>
      </c>
      <c r="K650" s="71">
        <f t="shared" si="372"/>
        <v>0</v>
      </c>
      <c r="L650" s="70">
        <f t="shared" si="383"/>
        <v>0</v>
      </c>
      <c r="M650" s="70">
        <f t="shared" si="384"/>
        <v>0</v>
      </c>
      <c r="BA650"/>
      <c r="BB650"/>
      <c r="BC650"/>
      <c r="BD650"/>
      <c r="BE650"/>
      <c r="BF650"/>
      <c r="BG650"/>
      <c r="BH650"/>
      <c r="BI650"/>
      <c r="BJ650"/>
      <c r="BK650"/>
      <c r="BL650"/>
      <c r="BM650"/>
      <c r="BN650"/>
      <c r="BO650"/>
      <c r="BP650"/>
      <c r="BQ650"/>
      <c r="BR650"/>
      <c r="BS650"/>
    </row>
    <row r="651" spans="1:71" ht="24">
      <c r="A651" s="87" t="s">
        <v>631</v>
      </c>
      <c r="B651" s="72" t="s">
        <v>1307</v>
      </c>
      <c r="C651" s="73" t="s">
        <v>79</v>
      </c>
      <c r="D651" s="99">
        <v>1</v>
      </c>
      <c r="E651" s="74"/>
      <c r="F651" s="74"/>
      <c r="G651" s="74"/>
      <c r="H651" s="70">
        <f t="shared" si="382"/>
        <v>0</v>
      </c>
      <c r="I651" s="71">
        <f t="shared" si="370"/>
        <v>0</v>
      </c>
      <c r="J651" s="71">
        <f t="shared" si="371"/>
        <v>0</v>
      </c>
      <c r="K651" s="71">
        <f t="shared" si="372"/>
        <v>0</v>
      </c>
      <c r="L651" s="70">
        <f t="shared" si="383"/>
        <v>0</v>
      </c>
      <c r="M651" s="70">
        <f t="shared" si="384"/>
        <v>0</v>
      </c>
      <c r="BA651"/>
      <c r="BB651"/>
      <c r="BC651"/>
      <c r="BD651"/>
      <c r="BE651"/>
      <c r="BF651"/>
      <c r="BG651"/>
      <c r="BH651"/>
      <c r="BI651"/>
      <c r="BJ651"/>
      <c r="BK651"/>
      <c r="BL651"/>
      <c r="BM651"/>
      <c r="BN651"/>
      <c r="BO651"/>
      <c r="BP651"/>
      <c r="BQ651"/>
      <c r="BR651"/>
      <c r="BS651"/>
    </row>
    <row r="652" spans="1:71" ht="24">
      <c r="A652" s="87" t="s">
        <v>632</v>
      </c>
      <c r="B652" s="72" t="s">
        <v>1306</v>
      </c>
      <c r="C652" s="73" t="s">
        <v>78</v>
      </c>
      <c r="D652" s="99">
        <v>8</v>
      </c>
      <c r="E652" s="74"/>
      <c r="F652" s="74"/>
      <c r="G652" s="74"/>
      <c r="H652" s="70">
        <f t="shared" ref="H652" si="386">SUM(E652:G652)</f>
        <v>0</v>
      </c>
      <c r="I652" s="71">
        <f t="shared" si="370"/>
        <v>0</v>
      </c>
      <c r="J652" s="71">
        <f t="shared" si="371"/>
        <v>0</v>
      </c>
      <c r="K652" s="71">
        <f t="shared" si="372"/>
        <v>0</v>
      </c>
      <c r="L652" s="70">
        <f t="shared" ref="L652" si="387">SUM(I652:K652)</f>
        <v>0</v>
      </c>
      <c r="M652" s="70">
        <f t="shared" ref="M652" si="388">ROUND((L652*$J$6)+L652,2)</f>
        <v>0</v>
      </c>
      <c r="BA652"/>
      <c r="BB652"/>
      <c r="BC652"/>
      <c r="BD652"/>
      <c r="BE652"/>
      <c r="BF652"/>
      <c r="BG652"/>
      <c r="BH652"/>
      <c r="BI652"/>
      <c r="BJ652"/>
      <c r="BK652"/>
      <c r="BL652"/>
      <c r="BM652"/>
      <c r="BN652"/>
      <c r="BO652"/>
      <c r="BP652"/>
      <c r="BQ652"/>
      <c r="BR652"/>
      <c r="BS652"/>
    </row>
    <row r="653" spans="1:71" ht="84">
      <c r="A653" s="87" t="s">
        <v>633</v>
      </c>
      <c r="B653" s="72" t="s">
        <v>1308</v>
      </c>
      <c r="C653" s="73" t="s">
        <v>78</v>
      </c>
      <c r="D653" s="99">
        <v>1</v>
      </c>
      <c r="E653" s="74"/>
      <c r="F653" s="74"/>
      <c r="G653" s="74"/>
      <c r="H653" s="70">
        <f t="shared" ref="H653" si="389">SUM(E653:G653)</f>
        <v>0</v>
      </c>
      <c r="I653" s="71">
        <f t="shared" si="370"/>
        <v>0</v>
      </c>
      <c r="J653" s="71">
        <f t="shared" si="371"/>
        <v>0</v>
      </c>
      <c r="K653" s="71">
        <f t="shared" si="372"/>
        <v>0</v>
      </c>
      <c r="L653" s="70">
        <f t="shared" ref="L653" si="390">SUM(I653:K653)</f>
        <v>0</v>
      </c>
      <c r="M653" s="70">
        <f t="shared" ref="M653" si="391">ROUND((L653*$J$6)+L653,2)</f>
        <v>0</v>
      </c>
      <c r="BA653"/>
      <c r="BB653"/>
      <c r="BC653"/>
      <c r="BD653"/>
      <c r="BE653"/>
      <c r="BF653"/>
      <c r="BG653"/>
      <c r="BH653"/>
      <c r="BI653"/>
      <c r="BJ653"/>
      <c r="BK653"/>
      <c r="BL653"/>
      <c r="BM653"/>
      <c r="BN653"/>
      <c r="BO653"/>
      <c r="BP653"/>
      <c r="BQ653"/>
      <c r="BR653"/>
      <c r="BS653"/>
    </row>
    <row r="654" spans="1:71" ht="24">
      <c r="A654" s="87" t="s">
        <v>634</v>
      </c>
      <c r="B654" s="72" t="s">
        <v>1309</v>
      </c>
      <c r="C654" s="73" t="s">
        <v>79</v>
      </c>
      <c r="D654" s="99">
        <v>35</v>
      </c>
      <c r="E654" s="74"/>
      <c r="F654" s="74"/>
      <c r="G654" s="74"/>
      <c r="H654" s="70">
        <f t="shared" ref="H654" si="392">SUM(E654:G654)</f>
        <v>0</v>
      </c>
      <c r="I654" s="71">
        <f t="shared" si="370"/>
        <v>0</v>
      </c>
      <c r="J654" s="71">
        <f t="shared" si="371"/>
        <v>0</v>
      </c>
      <c r="K654" s="71">
        <f t="shared" si="372"/>
        <v>0</v>
      </c>
      <c r="L654" s="70">
        <f t="shared" ref="L654" si="393">SUM(I654:K654)</f>
        <v>0</v>
      </c>
      <c r="M654" s="70">
        <f t="shared" ref="M654" si="394">ROUND((L654*$J$6)+L654,2)</f>
        <v>0</v>
      </c>
      <c r="BA654"/>
      <c r="BB654"/>
      <c r="BC654"/>
      <c r="BD654"/>
      <c r="BE654"/>
      <c r="BF654"/>
      <c r="BG654"/>
      <c r="BH654"/>
      <c r="BI654"/>
      <c r="BJ654"/>
      <c r="BK654"/>
      <c r="BL654"/>
      <c r="BM654"/>
      <c r="BN654"/>
      <c r="BO654"/>
      <c r="BP654"/>
      <c r="BQ654"/>
      <c r="BR654"/>
      <c r="BS654"/>
    </row>
    <row r="655" spans="1:71" ht="24">
      <c r="A655" s="87" t="s">
        <v>635</v>
      </c>
      <c r="B655" s="72" t="s">
        <v>1310</v>
      </c>
      <c r="C655" s="73" t="s">
        <v>79</v>
      </c>
      <c r="D655" s="99">
        <v>255</v>
      </c>
      <c r="E655" s="74"/>
      <c r="F655" s="74"/>
      <c r="G655" s="74"/>
      <c r="H655" s="70">
        <f t="shared" ref="H655" si="395">SUM(E655:G655)</f>
        <v>0</v>
      </c>
      <c r="I655" s="71">
        <f t="shared" si="370"/>
        <v>0</v>
      </c>
      <c r="J655" s="71">
        <f t="shared" si="371"/>
        <v>0</v>
      </c>
      <c r="K655" s="71">
        <f t="shared" si="372"/>
        <v>0</v>
      </c>
      <c r="L655" s="70">
        <f t="shared" ref="L655" si="396">SUM(I655:K655)</f>
        <v>0</v>
      </c>
      <c r="M655" s="70">
        <f>ROUND((L655*$J$6)+L655,2)</f>
        <v>0</v>
      </c>
      <c r="BA655"/>
      <c r="BB655"/>
      <c r="BC655"/>
      <c r="BD655"/>
      <c r="BE655"/>
      <c r="BF655"/>
      <c r="BG655"/>
      <c r="BH655"/>
      <c r="BI655"/>
      <c r="BJ655"/>
      <c r="BK655"/>
      <c r="BL655"/>
      <c r="BM655"/>
      <c r="BN655"/>
      <c r="BO655"/>
      <c r="BP655"/>
      <c r="BQ655"/>
      <c r="BR655"/>
      <c r="BS655"/>
    </row>
    <row r="656" spans="1:71" ht="24">
      <c r="A656" s="87" t="s">
        <v>636</v>
      </c>
      <c r="B656" s="72" t="s">
        <v>1311</v>
      </c>
      <c r="C656" s="73" t="s">
        <v>78</v>
      </c>
      <c r="D656" s="99">
        <v>1</v>
      </c>
      <c r="E656" s="74"/>
      <c r="F656" s="74"/>
      <c r="G656" s="74"/>
      <c r="H656" s="70">
        <f>SUM(E656:G656)</f>
        <v>0</v>
      </c>
      <c r="I656" s="71">
        <f t="shared" si="370"/>
        <v>0</v>
      </c>
      <c r="J656" s="71">
        <f t="shared" si="371"/>
        <v>0</v>
      </c>
      <c r="K656" s="71">
        <f t="shared" si="372"/>
        <v>0</v>
      </c>
      <c r="L656" s="70">
        <f>SUM(I656:K656)</f>
        <v>0</v>
      </c>
      <c r="M656" s="70">
        <f>ROUND((L656*$J$6)+L656,2)</f>
        <v>0</v>
      </c>
      <c r="BA656"/>
      <c r="BB656"/>
      <c r="BC656"/>
      <c r="BD656"/>
      <c r="BE656"/>
      <c r="BF656"/>
      <c r="BG656"/>
      <c r="BH656"/>
      <c r="BI656"/>
      <c r="BJ656"/>
      <c r="BK656"/>
      <c r="BL656"/>
      <c r="BM656"/>
      <c r="BN656"/>
      <c r="BO656"/>
      <c r="BP656"/>
      <c r="BQ656"/>
      <c r="BR656"/>
      <c r="BS656"/>
    </row>
    <row r="657" spans="1:71" ht="24">
      <c r="A657" s="87" t="s">
        <v>637</v>
      </c>
      <c r="B657" s="72" t="s">
        <v>1313</v>
      </c>
      <c r="C657" s="73" t="s">
        <v>79</v>
      </c>
      <c r="D657" s="99">
        <v>135</v>
      </c>
      <c r="E657" s="74"/>
      <c r="F657" s="74"/>
      <c r="G657" s="74"/>
      <c r="H657" s="70">
        <f>SUM(E657:G657)</f>
        <v>0</v>
      </c>
      <c r="I657" s="71">
        <f t="shared" si="370"/>
        <v>0</v>
      </c>
      <c r="J657" s="71">
        <f t="shared" si="371"/>
        <v>0</v>
      </c>
      <c r="K657" s="71">
        <f t="shared" si="372"/>
        <v>0</v>
      </c>
      <c r="L657" s="70">
        <f>SUM(I657:K657)</f>
        <v>0</v>
      </c>
      <c r="M657" s="70">
        <f>ROUND((L657*$J$6)+L657,2)</f>
        <v>0</v>
      </c>
      <c r="BA657"/>
      <c r="BB657"/>
      <c r="BC657"/>
      <c r="BD657"/>
      <c r="BE657"/>
      <c r="BF657"/>
      <c r="BG657"/>
      <c r="BH657"/>
      <c r="BI657"/>
      <c r="BJ657"/>
      <c r="BK657"/>
      <c r="BL657"/>
      <c r="BM657"/>
      <c r="BN657"/>
      <c r="BO657"/>
      <c r="BP657"/>
      <c r="BQ657"/>
      <c r="BR657"/>
      <c r="BS657"/>
    </row>
    <row r="658" spans="1:71" ht="24">
      <c r="A658" s="87" t="s">
        <v>638</v>
      </c>
      <c r="B658" s="72" t="s">
        <v>1312</v>
      </c>
      <c r="C658" s="73" t="s">
        <v>79</v>
      </c>
      <c r="D658" s="99">
        <v>130</v>
      </c>
      <c r="E658" s="74"/>
      <c r="F658" s="74"/>
      <c r="G658" s="74"/>
      <c r="H658" s="70">
        <f>SUM(E658:G658)</f>
        <v>0</v>
      </c>
      <c r="I658" s="71">
        <f t="shared" si="370"/>
        <v>0</v>
      </c>
      <c r="J658" s="71">
        <f t="shared" si="371"/>
        <v>0</v>
      </c>
      <c r="K658" s="71">
        <f t="shared" si="372"/>
        <v>0</v>
      </c>
      <c r="L658" s="70">
        <f>SUM(I658:K658)</f>
        <v>0</v>
      </c>
      <c r="M658" s="70">
        <f>ROUND((L658*$J$6)+L658,2)</f>
        <v>0</v>
      </c>
      <c r="BA658"/>
      <c r="BB658"/>
      <c r="BC658"/>
      <c r="BD658"/>
      <c r="BE658"/>
      <c r="BF658"/>
      <c r="BG658"/>
      <c r="BH658"/>
      <c r="BI658"/>
      <c r="BJ658"/>
      <c r="BK658"/>
      <c r="BL658"/>
      <c r="BM658"/>
      <c r="BN658"/>
      <c r="BO658"/>
      <c r="BP658"/>
      <c r="BQ658"/>
      <c r="BR658"/>
      <c r="BS658"/>
    </row>
    <row r="659" spans="1:71" ht="24">
      <c r="A659" s="87" t="s">
        <v>639</v>
      </c>
      <c r="B659" s="72" t="s">
        <v>1314</v>
      </c>
      <c r="C659" s="73" t="s">
        <v>79</v>
      </c>
      <c r="D659" s="99">
        <v>100</v>
      </c>
      <c r="E659" s="74"/>
      <c r="F659" s="74"/>
      <c r="G659" s="74"/>
      <c r="H659" s="70">
        <f t="shared" ref="H659:H661" si="397">SUM(E659:G659)</f>
        <v>0</v>
      </c>
      <c r="I659" s="71">
        <f t="shared" ref="I659:I661" si="398">D659*E659</f>
        <v>0</v>
      </c>
      <c r="J659" s="71">
        <f t="shared" ref="J659:J661" si="399">D659*F659</f>
        <v>0</v>
      </c>
      <c r="K659" s="71">
        <f t="shared" ref="K659:K661" si="400">D659*G659</f>
        <v>0</v>
      </c>
      <c r="L659" s="70">
        <f t="shared" ref="L659:L661" si="401">SUM(I659:K659)</f>
        <v>0</v>
      </c>
      <c r="M659" s="70">
        <f t="shared" ref="M659:M661" si="402">ROUND((L659*$J$6)+L659,2)</f>
        <v>0</v>
      </c>
      <c r="BA659"/>
      <c r="BB659"/>
      <c r="BC659"/>
      <c r="BD659"/>
      <c r="BE659"/>
      <c r="BF659"/>
      <c r="BG659"/>
      <c r="BH659"/>
      <c r="BI659"/>
      <c r="BJ659"/>
      <c r="BK659"/>
      <c r="BL659"/>
      <c r="BM659"/>
      <c r="BN659"/>
      <c r="BO659"/>
      <c r="BP659"/>
      <c r="BQ659"/>
      <c r="BR659"/>
      <c r="BS659"/>
    </row>
    <row r="660" spans="1:71" ht="24">
      <c r="A660" s="87" t="s">
        <v>640</v>
      </c>
      <c r="B660" s="72" t="s">
        <v>1315</v>
      </c>
      <c r="C660" s="73" t="s">
        <v>79</v>
      </c>
      <c r="D660" s="99">
        <v>160</v>
      </c>
      <c r="E660" s="91"/>
      <c r="F660" s="91"/>
      <c r="G660" s="74"/>
      <c r="H660" s="70">
        <f t="shared" si="397"/>
        <v>0</v>
      </c>
      <c r="I660" s="71">
        <f t="shared" si="398"/>
        <v>0</v>
      </c>
      <c r="J660" s="71">
        <f t="shared" si="399"/>
        <v>0</v>
      </c>
      <c r="K660" s="71">
        <f t="shared" si="400"/>
        <v>0</v>
      </c>
      <c r="L660" s="70">
        <f t="shared" si="401"/>
        <v>0</v>
      </c>
      <c r="M660" s="70">
        <f t="shared" si="402"/>
        <v>0</v>
      </c>
      <c r="BA660"/>
      <c r="BB660"/>
      <c r="BC660"/>
      <c r="BD660"/>
      <c r="BE660"/>
      <c r="BF660"/>
      <c r="BG660"/>
      <c r="BH660"/>
      <c r="BI660"/>
      <c r="BJ660"/>
      <c r="BK660"/>
      <c r="BL660"/>
      <c r="BM660"/>
      <c r="BN660"/>
      <c r="BO660"/>
      <c r="BP660"/>
      <c r="BQ660"/>
      <c r="BR660"/>
      <c r="BS660"/>
    </row>
    <row r="661" spans="1:71">
      <c r="A661" s="87" t="s">
        <v>641</v>
      </c>
      <c r="B661" s="72" t="s">
        <v>819</v>
      </c>
      <c r="C661" s="73" t="s">
        <v>78</v>
      </c>
      <c r="D661" s="99">
        <v>3</v>
      </c>
      <c r="E661" s="91"/>
      <c r="F661" s="91"/>
      <c r="G661" s="74"/>
      <c r="H661" s="70">
        <f t="shared" si="397"/>
        <v>0</v>
      </c>
      <c r="I661" s="71">
        <f t="shared" si="398"/>
        <v>0</v>
      </c>
      <c r="J661" s="71">
        <f t="shared" si="399"/>
        <v>0</v>
      </c>
      <c r="K661" s="71">
        <f t="shared" si="400"/>
        <v>0</v>
      </c>
      <c r="L661" s="70">
        <f t="shared" si="401"/>
        <v>0</v>
      </c>
      <c r="M661" s="70">
        <f t="shared" si="402"/>
        <v>0</v>
      </c>
      <c r="BA661"/>
      <c r="BB661"/>
      <c r="BC661"/>
      <c r="BD661"/>
      <c r="BE661"/>
      <c r="BF661"/>
      <c r="BG661"/>
      <c r="BH661"/>
      <c r="BI661"/>
      <c r="BJ661"/>
      <c r="BK661"/>
      <c r="BL661"/>
      <c r="BM661"/>
      <c r="BN661"/>
      <c r="BO661"/>
      <c r="BP661"/>
      <c r="BQ661"/>
      <c r="BR661"/>
      <c r="BS661"/>
    </row>
    <row r="662" spans="1:71" ht="24">
      <c r="A662" s="87" t="s">
        <v>642</v>
      </c>
      <c r="B662" s="72" t="s">
        <v>1316</v>
      </c>
      <c r="C662" s="73" t="s">
        <v>78</v>
      </c>
      <c r="D662" s="99">
        <v>6</v>
      </c>
      <c r="E662" s="91"/>
      <c r="F662" s="91"/>
      <c r="G662" s="74"/>
      <c r="H662" s="70">
        <f t="shared" ref="H662" si="403">SUM(E662:G662)</f>
        <v>0</v>
      </c>
      <c r="I662" s="71">
        <f>D662*E662</f>
        <v>0</v>
      </c>
      <c r="J662" s="71">
        <f>D662*F662</f>
        <v>0</v>
      </c>
      <c r="K662" s="71">
        <f>D662*G662</f>
        <v>0</v>
      </c>
      <c r="L662" s="70">
        <f t="shared" ref="L662" si="404">SUM(I662:K662)</f>
        <v>0</v>
      </c>
      <c r="M662" s="70">
        <f t="shared" ref="M662:M663" si="405">ROUND((L662*$J$6)+L662,2)</f>
        <v>0</v>
      </c>
      <c r="BA662"/>
      <c r="BB662"/>
      <c r="BC662"/>
      <c r="BD662"/>
      <c r="BE662"/>
      <c r="BF662"/>
      <c r="BG662"/>
      <c r="BH662"/>
      <c r="BI662"/>
      <c r="BJ662"/>
      <c r="BK662"/>
      <c r="BL662"/>
      <c r="BM662"/>
      <c r="BN662"/>
      <c r="BO662"/>
      <c r="BP662"/>
      <c r="BQ662"/>
      <c r="BR662"/>
      <c r="BS662"/>
    </row>
    <row r="663" spans="1:71" ht="24">
      <c r="A663" s="87" t="s">
        <v>643</v>
      </c>
      <c r="B663" s="72" t="s">
        <v>1317</v>
      </c>
      <c r="C663" s="73" t="s">
        <v>78</v>
      </c>
      <c r="D663" s="99">
        <v>2</v>
      </c>
      <c r="E663" s="74"/>
      <c r="F663" s="74"/>
      <c r="G663" s="74"/>
      <c r="H663" s="70">
        <f t="shared" ref="H663" si="406">SUM(E663:G663)</f>
        <v>0</v>
      </c>
      <c r="I663" s="71">
        <f>D663*E663</f>
        <v>0</v>
      </c>
      <c r="J663" s="71">
        <f>D663*F663</f>
        <v>0</v>
      </c>
      <c r="K663" s="71">
        <f>D663*G663</f>
        <v>0</v>
      </c>
      <c r="L663" s="70">
        <f t="shared" ref="L663" si="407">SUM(I663:K663)</f>
        <v>0</v>
      </c>
      <c r="M663" s="70">
        <f t="shared" si="405"/>
        <v>0</v>
      </c>
    </row>
    <row r="664" spans="1:71" ht="26.45" customHeight="1">
      <c r="A664" s="87" t="s">
        <v>1318</v>
      </c>
      <c r="B664" s="100"/>
      <c r="C664" s="101"/>
      <c r="D664" s="99"/>
      <c r="E664" s="74"/>
      <c r="F664" s="74"/>
      <c r="G664" s="74"/>
      <c r="H664" s="70">
        <f t="shared" ref="H664:H669" si="408">SUM(E664:G664)</f>
        <v>0</v>
      </c>
      <c r="I664" s="71">
        <f t="shared" ref="I664:I669" si="409">D664*E664</f>
        <v>0</v>
      </c>
      <c r="J664" s="71">
        <f t="shared" ref="J664:J669" si="410">D664*F664</f>
        <v>0</v>
      </c>
      <c r="K664" s="71">
        <f t="shared" ref="K664:K669" si="411">D664*G664</f>
        <v>0</v>
      </c>
      <c r="L664" s="70">
        <f t="shared" ref="L664:L669" si="412">SUM(I664:K664)</f>
        <v>0</v>
      </c>
      <c r="M664" s="70">
        <f t="shared" ref="M664:M669" si="413">ROUND((L664*$J$6)+L664,2)</f>
        <v>0</v>
      </c>
    </row>
    <row r="665" spans="1:71" ht="23.45" customHeight="1">
      <c r="A665" s="87" t="s">
        <v>1319</v>
      </c>
      <c r="B665" s="100"/>
      <c r="C665" s="101"/>
      <c r="D665" s="99"/>
      <c r="E665" s="74"/>
      <c r="F665" s="74"/>
      <c r="G665" s="74"/>
      <c r="H665" s="70">
        <f t="shared" si="408"/>
        <v>0</v>
      </c>
      <c r="I665" s="71">
        <f t="shared" si="409"/>
        <v>0</v>
      </c>
      <c r="J665" s="71">
        <f t="shared" si="410"/>
        <v>0</v>
      </c>
      <c r="K665" s="71">
        <f t="shared" si="411"/>
        <v>0</v>
      </c>
      <c r="L665" s="70">
        <f t="shared" si="412"/>
        <v>0</v>
      </c>
      <c r="M665" s="70">
        <f t="shared" si="413"/>
        <v>0</v>
      </c>
    </row>
    <row r="666" spans="1:71" ht="23.1" customHeight="1">
      <c r="A666" s="87" t="s">
        <v>1320</v>
      </c>
      <c r="B666" s="100"/>
      <c r="C666" s="101"/>
      <c r="D666" s="99"/>
      <c r="E666" s="74"/>
      <c r="F666" s="74"/>
      <c r="G666" s="74"/>
      <c r="H666" s="70">
        <f t="shared" si="408"/>
        <v>0</v>
      </c>
      <c r="I666" s="71">
        <f t="shared" si="409"/>
        <v>0</v>
      </c>
      <c r="J666" s="71">
        <f t="shared" si="410"/>
        <v>0</v>
      </c>
      <c r="K666" s="71">
        <f t="shared" si="411"/>
        <v>0</v>
      </c>
      <c r="L666" s="70">
        <f t="shared" si="412"/>
        <v>0</v>
      </c>
      <c r="M666" s="70">
        <f t="shared" si="413"/>
        <v>0</v>
      </c>
    </row>
    <row r="667" spans="1:71" ht="26.45" customHeight="1">
      <c r="A667" s="87" t="s">
        <v>1321</v>
      </c>
      <c r="B667" s="100"/>
      <c r="C667" s="101"/>
      <c r="D667" s="99"/>
      <c r="E667" s="74"/>
      <c r="F667" s="74"/>
      <c r="G667" s="74"/>
      <c r="H667" s="70">
        <f t="shared" si="408"/>
        <v>0</v>
      </c>
      <c r="I667" s="71">
        <f t="shared" si="409"/>
        <v>0</v>
      </c>
      <c r="J667" s="71">
        <f t="shared" si="410"/>
        <v>0</v>
      </c>
      <c r="K667" s="71">
        <f t="shared" si="411"/>
        <v>0</v>
      </c>
      <c r="L667" s="70">
        <f t="shared" si="412"/>
        <v>0</v>
      </c>
      <c r="M667" s="70">
        <f t="shared" si="413"/>
        <v>0</v>
      </c>
    </row>
    <row r="668" spans="1:71" ht="26.1" customHeight="1">
      <c r="A668" s="87" t="s">
        <v>1322</v>
      </c>
      <c r="B668" s="100"/>
      <c r="C668" s="101"/>
      <c r="D668" s="99"/>
      <c r="E668" s="74"/>
      <c r="F668" s="74"/>
      <c r="G668" s="74"/>
      <c r="H668" s="70">
        <f t="shared" si="408"/>
        <v>0</v>
      </c>
      <c r="I668" s="71">
        <f t="shared" si="409"/>
        <v>0</v>
      </c>
      <c r="J668" s="71">
        <f t="shared" si="410"/>
        <v>0</v>
      </c>
      <c r="K668" s="71">
        <f t="shared" si="411"/>
        <v>0</v>
      </c>
      <c r="L668" s="70">
        <f t="shared" si="412"/>
        <v>0</v>
      </c>
      <c r="M668" s="70">
        <f t="shared" si="413"/>
        <v>0</v>
      </c>
    </row>
    <row r="669" spans="1:71" ht="29.1" customHeight="1">
      <c r="A669" s="87" t="s">
        <v>1323</v>
      </c>
      <c r="B669" s="100"/>
      <c r="C669" s="101"/>
      <c r="D669" s="99"/>
      <c r="E669" s="74"/>
      <c r="F669" s="74"/>
      <c r="G669" s="74"/>
      <c r="H669" s="70">
        <f t="shared" si="408"/>
        <v>0</v>
      </c>
      <c r="I669" s="71">
        <f t="shared" si="409"/>
        <v>0</v>
      </c>
      <c r="J669" s="71">
        <f t="shared" si="410"/>
        <v>0</v>
      </c>
      <c r="K669" s="71">
        <f t="shared" si="411"/>
        <v>0</v>
      </c>
      <c r="L669" s="70">
        <f t="shared" si="412"/>
        <v>0</v>
      </c>
      <c r="M669" s="70">
        <f t="shared" si="413"/>
        <v>0</v>
      </c>
    </row>
    <row r="670" spans="1:71">
      <c r="A670" s="88" t="s">
        <v>644</v>
      </c>
      <c r="B670" s="75" t="s">
        <v>645</v>
      </c>
      <c r="C670" s="76"/>
      <c r="D670" s="82"/>
      <c r="E670" s="83"/>
      <c r="F670" s="83"/>
      <c r="G670" s="83"/>
      <c r="H670" s="83"/>
      <c r="I670" s="83"/>
      <c r="J670" s="83"/>
      <c r="K670" s="83"/>
      <c r="L670" s="30">
        <f>SUM(L671:L706)</f>
        <v>0</v>
      </c>
      <c r="M670" s="30">
        <f>SUM(M671:M706)</f>
        <v>0</v>
      </c>
      <c r="BA670"/>
      <c r="BB670"/>
      <c r="BC670"/>
      <c r="BD670"/>
      <c r="BE670"/>
      <c r="BF670"/>
      <c r="BG670"/>
      <c r="BH670"/>
      <c r="BI670"/>
      <c r="BJ670"/>
      <c r="BK670"/>
      <c r="BL670"/>
      <c r="BM670"/>
      <c r="BN670"/>
      <c r="BO670"/>
      <c r="BP670"/>
      <c r="BQ670"/>
      <c r="BR670"/>
      <c r="BS670"/>
    </row>
    <row r="671" spans="1:71">
      <c r="A671" s="87" t="s">
        <v>646</v>
      </c>
      <c r="B671" s="72" t="s">
        <v>1324</v>
      </c>
      <c r="C671" s="73" t="s">
        <v>78</v>
      </c>
      <c r="D671" s="99">
        <v>60</v>
      </c>
      <c r="E671" s="74"/>
      <c r="F671" s="74"/>
      <c r="G671" s="74"/>
      <c r="H671" s="70">
        <f>SUM(E671:G671)</f>
        <v>0</v>
      </c>
      <c r="I671" s="71">
        <f t="shared" ref="I671:I699" si="414">D671*E671</f>
        <v>0</v>
      </c>
      <c r="J671" s="71">
        <f t="shared" ref="J671:J699" si="415">D671*F671</f>
        <v>0</v>
      </c>
      <c r="K671" s="71">
        <f t="shared" ref="K671:K699" si="416">D671*G671</f>
        <v>0</v>
      </c>
      <c r="L671" s="70">
        <f>SUM(I671:K671)</f>
        <v>0</v>
      </c>
      <c r="M671" s="70">
        <f>ROUND((L671*$J$6)+L671,2)</f>
        <v>0</v>
      </c>
      <c r="BA671"/>
      <c r="BB671"/>
      <c r="BC671"/>
      <c r="BD671"/>
      <c r="BE671"/>
      <c r="BF671"/>
      <c r="BG671"/>
      <c r="BH671"/>
      <c r="BI671"/>
      <c r="BJ671"/>
      <c r="BK671"/>
      <c r="BL671"/>
      <c r="BM671"/>
      <c r="BN671"/>
      <c r="BO671"/>
      <c r="BP671"/>
      <c r="BQ671"/>
      <c r="BR671"/>
      <c r="BS671"/>
    </row>
    <row r="672" spans="1:71">
      <c r="A672" s="87" t="s">
        <v>647</v>
      </c>
      <c r="B672" s="72" t="s">
        <v>1325</v>
      </c>
      <c r="C672" s="73" t="s">
        <v>78</v>
      </c>
      <c r="D672" s="99">
        <v>79</v>
      </c>
      <c r="E672" s="74"/>
      <c r="F672" s="74"/>
      <c r="G672" s="74"/>
      <c r="H672" s="70">
        <f t="shared" ref="H672" si="417">SUM(E672:G672)</f>
        <v>0</v>
      </c>
      <c r="I672" s="71">
        <f t="shared" si="414"/>
        <v>0</v>
      </c>
      <c r="J672" s="71">
        <f t="shared" si="415"/>
        <v>0</v>
      </c>
      <c r="K672" s="71">
        <f t="shared" si="416"/>
        <v>0</v>
      </c>
      <c r="L672" s="70">
        <f t="shared" ref="L672" si="418">SUM(I672:K672)</f>
        <v>0</v>
      </c>
      <c r="M672" s="70">
        <f t="shared" ref="M672" si="419">ROUND((L672*$J$6)+L672,2)</f>
        <v>0</v>
      </c>
      <c r="BA672"/>
      <c r="BB672"/>
      <c r="BC672"/>
      <c r="BD672"/>
      <c r="BE672"/>
      <c r="BF672"/>
      <c r="BG672"/>
      <c r="BH672"/>
      <c r="BI672"/>
      <c r="BJ672"/>
      <c r="BK672"/>
      <c r="BL672"/>
      <c r="BM672"/>
      <c r="BN672"/>
      <c r="BO672"/>
      <c r="BP672"/>
      <c r="BQ672"/>
      <c r="BR672"/>
      <c r="BS672"/>
    </row>
    <row r="673" spans="1:71">
      <c r="A673" s="87" t="s">
        <v>648</v>
      </c>
      <c r="B673" s="72" t="s">
        <v>1326</v>
      </c>
      <c r="C673" s="73" t="s">
        <v>78</v>
      </c>
      <c r="D673" s="99">
        <v>25</v>
      </c>
      <c r="E673" s="74"/>
      <c r="F673" s="74"/>
      <c r="G673" s="74"/>
      <c r="H673" s="70">
        <f>SUM(E673:G673)</f>
        <v>0</v>
      </c>
      <c r="I673" s="71">
        <f t="shared" si="414"/>
        <v>0</v>
      </c>
      <c r="J673" s="71">
        <f t="shared" si="415"/>
        <v>0</v>
      </c>
      <c r="K673" s="71">
        <f t="shared" si="416"/>
        <v>0</v>
      </c>
      <c r="L673" s="70">
        <f>SUM(I673:K673)</f>
        <v>0</v>
      </c>
      <c r="M673" s="70">
        <f>ROUND((L673*$J$6)+L673,2)</f>
        <v>0</v>
      </c>
      <c r="BA673"/>
      <c r="BB673"/>
      <c r="BC673"/>
      <c r="BD673"/>
      <c r="BE673"/>
      <c r="BF673"/>
      <c r="BG673"/>
      <c r="BH673"/>
      <c r="BI673"/>
      <c r="BJ673"/>
      <c r="BK673"/>
      <c r="BL673"/>
      <c r="BM673"/>
      <c r="BN673"/>
      <c r="BO673"/>
      <c r="BP673"/>
      <c r="BQ673"/>
      <c r="BR673"/>
      <c r="BS673"/>
    </row>
    <row r="674" spans="1:71">
      <c r="A674" s="87" t="s">
        <v>649</v>
      </c>
      <c r="B674" s="72" t="s">
        <v>1327</v>
      </c>
      <c r="C674" s="73" t="s">
        <v>78</v>
      </c>
      <c r="D674" s="99">
        <v>13</v>
      </c>
      <c r="E674" s="74"/>
      <c r="F674" s="74"/>
      <c r="G674" s="74"/>
      <c r="H674" s="70">
        <f>SUM(E674:G674)</f>
        <v>0</v>
      </c>
      <c r="I674" s="71">
        <f t="shared" si="414"/>
        <v>0</v>
      </c>
      <c r="J674" s="71">
        <f t="shared" si="415"/>
        <v>0</v>
      </c>
      <c r="K674" s="71">
        <f t="shared" si="416"/>
        <v>0</v>
      </c>
      <c r="L674" s="70">
        <f>SUM(I674:K674)</f>
        <v>0</v>
      </c>
      <c r="M674" s="70">
        <f>ROUND((L674*$J$6)+L674,2)</f>
        <v>0</v>
      </c>
      <c r="BA674"/>
      <c r="BB674"/>
      <c r="BC674"/>
      <c r="BD674"/>
      <c r="BE674"/>
      <c r="BF674"/>
      <c r="BG674"/>
      <c r="BH674"/>
      <c r="BI674"/>
      <c r="BJ674"/>
      <c r="BK674"/>
      <c r="BL674"/>
      <c r="BM674"/>
      <c r="BN674"/>
      <c r="BO674"/>
      <c r="BP674"/>
      <c r="BQ674"/>
      <c r="BR674"/>
      <c r="BS674"/>
    </row>
    <row r="675" spans="1:71">
      <c r="A675" s="87" t="s">
        <v>650</v>
      </c>
      <c r="B675" s="72" t="s">
        <v>1328</v>
      </c>
      <c r="C675" s="73" t="s">
        <v>78</v>
      </c>
      <c r="D675" s="99">
        <v>72</v>
      </c>
      <c r="E675" s="74"/>
      <c r="F675" s="74"/>
      <c r="G675" s="74"/>
      <c r="H675" s="70">
        <f>SUM(E675:G675)</f>
        <v>0</v>
      </c>
      <c r="I675" s="71">
        <f t="shared" si="414"/>
        <v>0</v>
      </c>
      <c r="J675" s="71">
        <f t="shared" si="415"/>
        <v>0</v>
      </c>
      <c r="K675" s="71">
        <f t="shared" si="416"/>
        <v>0</v>
      </c>
      <c r="L675" s="70">
        <f>SUM(I675:K675)</f>
        <v>0</v>
      </c>
      <c r="M675" s="70">
        <f>ROUND((L675*$J$6)+L675,2)</f>
        <v>0</v>
      </c>
      <c r="BA675"/>
      <c r="BB675"/>
      <c r="BC675"/>
      <c r="BD675"/>
      <c r="BE675"/>
      <c r="BF675"/>
      <c r="BG675"/>
      <c r="BH675"/>
      <c r="BI675"/>
      <c r="BJ675"/>
      <c r="BK675"/>
      <c r="BL675"/>
      <c r="BM675"/>
      <c r="BN675"/>
      <c r="BO675"/>
      <c r="BP675"/>
      <c r="BQ675"/>
      <c r="BR675"/>
      <c r="BS675"/>
    </row>
    <row r="676" spans="1:71" ht="24">
      <c r="A676" s="87" t="s">
        <v>651</v>
      </c>
      <c r="B676" s="72" t="s">
        <v>1329</v>
      </c>
      <c r="C676" s="73" t="s">
        <v>78</v>
      </c>
      <c r="D676" s="99">
        <v>10</v>
      </c>
      <c r="E676" s="74"/>
      <c r="F676" s="74"/>
      <c r="G676" s="74"/>
      <c r="H676" s="70">
        <f t="shared" ref="H676" si="420">SUM(E676:G676)</f>
        <v>0</v>
      </c>
      <c r="I676" s="71">
        <f t="shared" si="414"/>
        <v>0</v>
      </c>
      <c r="J676" s="71">
        <f t="shared" si="415"/>
        <v>0</v>
      </c>
      <c r="K676" s="71">
        <f t="shared" si="416"/>
        <v>0</v>
      </c>
      <c r="L676" s="70">
        <f t="shared" ref="L676" si="421">SUM(I676:K676)</f>
        <v>0</v>
      </c>
      <c r="M676" s="70">
        <f t="shared" ref="M676:M686" si="422">ROUND((L676*$J$6)+L676,2)</f>
        <v>0</v>
      </c>
      <c r="BA676"/>
      <c r="BB676"/>
      <c r="BC676"/>
      <c r="BD676"/>
      <c r="BE676"/>
      <c r="BF676"/>
      <c r="BG676"/>
      <c r="BH676"/>
      <c r="BI676"/>
      <c r="BJ676"/>
      <c r="BK676"/>
      <c r="BL676"/>
      <c r="BM676"/>
      <c r="BN676"/>
      <c r="BO676"/>
      <c r="BP676"/>
      <c r="BQ676"/>
      <c r="BR676"/>
      <c r="BS676"/>
    </row>
    <row r="677" spans="1:71">
      <c r="A677" s="87" t="s">
        <v>652</v>
      </c>
      <c r="B677" s="72" t="s">
        <v>820</v>
      </c>
      <c r="C677" s="73" t="s">
        <v>78</v>
      </c>
      <c r="D677" s="99">
        <v>10</v>
      </c>
      <c r="E677" s="74"/>
      <c r="F677" s="74"/>
      <c r="G677" s="74"/>
      <c r="H677" s="70">
        <f t="shared" ref="H677:H684" si="423">SUM(E677:G677)</f>
        <v>0</v>
      </c>
      <c r="I677" s="71">
        <f t="shared" si="414"/>
        <v>0</v>
      </c>
      <c r="J677" s="71">
        <f t="shared" si="415"/>
        <v>0</v>
      </c>
      <c r="K677" s="71">
        <f t="shared" si="416"/>
        <v>0</v>
      </c>
      <c r="L677" s="70">
        <f t="shared" ref="L677:L684" si="424">SUM(I677:K677)</f>
        <v>0</v>
      </c>
      <c r="M677" s="70">
        <f t="shared" si="422"/>
        <v>0</v>
      </c>
      <c r="BA677"/>
      <c r="BB677"/>
      <c r="BC677"/>
      <c r="BD677"/>
      <c r="BE677"/>
      <c r="BF677"/>
      <c r="BG677"/>
      <c r="BH677"/>
      <c r="BI677"/>
      <c r="BJ677"/>
      <c r="BK677"/>
      <c r="BL677"/>
      <c r="BM677"/>
      <c r="BN677"/>
      <c r="BO677"/>
      <c r="BP677"/>
      <c r="BQ677"/>
      <c r="BR677"/>
      <c r="BS677"/>
    </row>
    <row r="678" spans="1:71" ht="36">
      <c r="A678" s="87" t="s">
        <v>653</v>
      </c>
      <c r="B678" s="72" t="s">
        <v>1330</v>
      </c>
      <c r="C678" s="73" t="s">
        <v>78</v>
      </c>
      <c r="D678" s="99">
        <v>17</v>
      </c>
      <c r="E678" s="74"/>
      <c r="F678" s="74"/>
      <c r="G678" s="74"/>
      <c r="H678" s="70">
        <f t="shared" si="423"/>
        <v>0</v>
      </c>
      <c r="I678" s="71">
        <f t="shared" si="414"/>
        <v>0</v>
      </c>
      <c r="J678" s="71">
        <f t="shared" si="415"/>
        <v>0</v>
      </c>
      <c r="K678" s="71">
        <f t="shared" si="416"/>
        <v>0</v>
      </c>
      <c r="L678" s="70">
        <f t="shared" si="424"/>
        <v>0</v>
      </c>
      <c r="M678" s="70">
        <f t="shared" si="422"/>
        <v>0</v>
      </c>
      <c r="BA678"/>
      <c r="BB678"/>
      <c r="BC678"/>
      <c r="BD678"/>
      <c r="BE678"/>
      <c r="BF678"/>
      <c r="BG678"/>
      <c r="BH678"/>
      <c r="BI678"/>
      <c r="BJ678"/>
      <c r="BK678"/>
      <c r="BL678"/>
      <c r="BM678"/>
      <c r="BN678"/>
      <c r="BO678"/>
      <c r="BP678"/>
      <c r="BQ678"/>
      <c r="BR678"/>
      <c r="BS678"/>
    </row>
    <row r="679" spans="1:71" ht="24">
      <c r="A679" s="87" t="s">
        <v>654</v>
      </c>
      <c r="B679" s="72" t="s">
        <v>1331</v>
      </c>
      <c r="C679" s="73" t="s">
        <v>78</v>
      </c>
      <c r="D679" s="99">
        <v>2</v>
      </c>
      <c r="E679" s="74"/>
      <c r="F679" s="74"/>
      <c r="G679" s="74"/>
      <c r="H679" s="70">
        <f t="shared" si="423"/>
        <v>0</v>
      </c>
      <c r="I679" s="71">
        <f t="shared" si="414"/>
        <v>0</v>
      </c>
      <c r="J679" s="71">
        <f t="shared" si="415"/>
        <v>0</v>
      </c>
      <c r="K679" s="71">
        <f t="shared" si="416"/>
        <v>0</v>
      </c>
      <c r="L679" s="70">
        <f t="shared" si="424"/>
        <v>0</v>
      </c>
      <c r="M679" s="70">
        <f t="shared" si="422"/>
        <v>0</v>
      </c>
      <c r="BA679"/>
      <c r="BB679"/>
      <c r="BC679"/>
      <c r="BD679"/>
      <c r="BE679"/>
      <c r="BF679"/>
      <c r="BG679"/>
      <c r="BH679"/>
      <c r="BI679"/>
      <c r="BJ679"/>
      <c r="BK679"/>
      <c r="BL679"/>
      <c r="BM679"/>
      <c r="BN679"/>
      <c r="BO679"/>
      <c r="BP679"/>
      <c r="BQ679"/>
      <c r="BR679"/>
      <c r="BS679"/>
    </row>
    <row r="680" spans="1:71" ht="36">
      <c r="A680" s="87" t="s">
        <v>655</v>
      </c>
      <c r="B680" s="72" t="s">
        <v>1332</v>
      </c>
      <c r="C680" s="73" t="s">
        <v>78</v>
      </c>
      <c r="D680" s="99">
        <v>8</v>
      </c>
      <c r="E680" s="74"/>
      <c r="F680" s="74"/>
      <c r="G680" s="74"/>
      <c r="H680" s="70">
        <f t="shared" si="423"/>
        <v>0</v>
      </c>
      <c r="I680" s="71">
        <f t="shared" si="414"/>
        <v>0</v>
      </c>
      <c r="J680" s="71">
        <f t="shared" si="415"/>
        <v>0</v>
      </c>
      <c r="K680" s="71">
        <f t="shared" si="416"/>
        <v>0</v>
      </c>
      <c r="L680" s="70">
        <f t="shared" si="424"/>
        <v>0</v>
      </c>
      <c r="M680" s="70">
        <f t="shared" si="422"/>
        <v>0</v>
      </c>
      <c r="BA680"/>
      <c r="BB680"/>
      <c r="BC680"/>
      <c r="BD680"/>
      <c r="BE680"/>
      <c r="BF680"/>
      <c r="BG680"/>
      <c r="BH680"/>
      <c r="BI680"/>
      <c r="BJ680"/>
      <c r="BK680"/>
      <c r="BL680"/>
      <c r="BM680"/>
      <c r="BN680"/>
      <c r="BO680"/>
      <c r="BP680"/>
      <c r="BQ680"/>
      <c r="BR680"/>
      <c r="BS680"/>
    </row>
    <row r="681" spans="1:71" ht="24">
      <c r="A681" s="87" t="s">
        <v>656</v>
      </c>
      <c r="B681" s="72" t="s">
        <v>1333</v>
      </c>
      <c r="C681" s="73" t="s">
        <v>78</v>
      </c>
      <c r="D681" s="99">
        <v>26</v>
      </c>
      <c r="E681" s="74"/>
      <c r="F681" s="74"/>
      <c r="G681" s="74"/>
      <c r="H681" s="70">
        <f t="shared" si="423"/>
        <v>0</v>
      </c>
      <c r="I681" s="71">
        <f t="shared" si="414"/>
        <v>0</v>
      </c>
      <c r="J681" s="71">
        <f t="shared" si="415"/>
        <v>0</v>
      </c>
      <c r="K681" s="71">
        <f t="shared" si="416"/>
        <v>0</v>
      </c>
      <c r="L681" s="70">
        <f t="shared" si="424"/>
        <v>0</v>
      </c>
      <c r="M681" s="70">
        <f t="shared" si="422"/>
        <v>0</v>
      </c>
      <c r="BA681"/>
      <c r="BB681"/>
      <c r="BC681"/>
      <c r="BD681"/>
      <c r="BE681"/>
      <c r="BF681"/>
      <c r="BG681"/>
      <c r="BH681"/>
      <c r="BI681"/>
      <c r="BJ681"/>
      <c r="BK681"/>
      <c r="BL681"/>
      <c r="BM681"/>
      <c r="BN681"/>
      <c r="BO681"/>
      <c r="BP681"/>
      <c r="BQ681"/>
      <c r="BR681"/>
      <c r="BS681"/>
    </row>
    <row r="682" spans="1:71" ht="24">
      <c r="A682" s="87" t="s">
        <v>657</v>
      </c>
      <c r="B682" s="72" t="s">
        <v>1334</v>
      </c>
      <c r="C682" s="73" t="s">
        <v>78</v>
      </c>
      <c r="D682" s="99">
        <v>14</v>
      </c>
      <c r="E682" s="74"/>
      <c r="F682" s="74"/>
      <c r="G682" s="74"/>
      <c r="H682" s="70">
        <f t="shared" si="423"/>
        <v>0</v>
      </c>
      <c r="I682" s="71">
        <f t="shared" si="414"/>
        <v>0</v>
      </c>
      <c r="J682" s="71">
        <f t="shared" si="415"/>
        <v>0</v>
      </c>
      <c r="K682" s="71">
        <f t="shared" si="416"/>
        <v>0</v>
      </c>
      <c r="L682" s="70">
        <f t="shared" si="424"/>
        <v>0</v>
      </c>
      <c r="M682" s="70">
        <f t="shared" si="422"/>
        <v>0</v>
      </c>
      <c r="BA682"/>
      <c r="BB682"/>
      <c r="BC682"/>
      <c r="BD682"/>
      <c r="BE682"/>
      <c r="BF682"/>
      <c r="BG682"/>
      <c r="BH682"/>
      <c r="BI682"/>
      <c r="BJ682"/>
      <c r="BK682"/>
      <c r="BL682"/>
      <c r="BM682"/>
      <c r="BN682"/>
      <c r="BO682"/>
      <c r="BP682"/>
      <c r="BQ682"/>
      <c r="BR682"/>
      <c r="BS682"/>
    </row>
    <row r="683" spans="1:71">
      <c r="A683" s="87" t="s">
        <v>658</v>
      </c>
      <c r="B683" s="72" t="s">
        <v>1335</v>
      </c>
      <c r="C683" s="73" t="s">
        <v>78</v>
      </c>
      <c r="D683" s="99">
        <v>42</v>
      </c>
      <c r="E683" s="74"/>
      <c r="F683" s="74"/>
      <c r="G683" s="74"/>
      <c r="H683" s="70">
        <f t="shared" si="423"/>
        <v>0</v>
      </c>
      <c r="I683" s="71">
        <f t="shared" si="414"/>
        <v>0</v>
      </c>
      <c r="J683" s="71">
        <f t="shared" si="415"/>
        <v>0</v>
      </c>
      <c r="K683" s="71">
        <f t="shared" si="416"/>
        <v>0</v>
      </c>
      <c r="L683" s="70">
        <f t="shared" si="424"/>
        <v>0</v>
      </c>
      <c r="M683" s="70">
        <f t="shared" si="422"/>
        <v>0</v>
      </c>
      <c r="BA683"/>
      <c r="BB683"/>
      <c r="BC683"/>
      <c r="BD683"/>
      <c r="BE683"/>
      <c r="BF683"/>
      <c r="BG683"/>
      <c r="BH683"/>
      <c r="BI683"/>
      <c r="BJ683"/>
      <c r="BK683"/>
      <c r="BL683"/>
      <c r="BM683"/>
      <c r="BN683"/>
      <c r="BO683"/>
      <c r="BP683"/>
      <c r="BQ683"/>
      <c r="BR683"/>
      <c r="BS683"/>
    </row>
    <row r="684" spans="1:71" ht="24">
      <c r="A684" s="87" t="s">
        <v>659</v>
      </c>
      <c r="B684" s="72" t="s">
        <v>1336</v>
      </c>
      <c r="C684" s="73" t="s">
        <v>78</v>
      </c>
      <c r="D684" s="99">
        <v>7</v>
      </c>
      <c r="E684" s="74"/>
      <c r="F684" s="74"/>
      <c r="G684" s="74"/>
      <c r="H684" s="70">
        <f t="shared" si="423"/>
        <v>0</v>
      </c>
      <c r="I684" s="71">
        <f t="shared" si="414"/>
        <v>0</v>
      </c>
      <c r="J684" s="71">
        <f t="shared" si="415"/>
        <v>0</v>
      </c>
      <c r="K684" s="71">
        <f t="shared" si="416"/>
        <v>0</v>
      </c>
      <c r="L684" s="70">
        <f t="shared" si="424"/>
        <v>0</v>
      </c>
      <c r="M684" s="70">
        <f t="shared" si="422"/>
        <v>0</v>
      </c>
      <c r="BA684"/>
      <c r="BB684"/>
      <c r="BC684"/>
      <c r="BD684"/>
      <c r="BE684"/>
      <c r="BF684"/>
      <c r="BG684"/>
      <c r="BH684"/>
      <c r="BI684"/>
      <c r="BJ684"/>
      <c r="BK684"/>
      <c r="BL684"/>
      <c r="BM684"/>
      <c r="BN684"/>
      <c r="BO684"/>
      <c r="BP684"/>
      <c r="BQ684"/>
      <c r="BR684"/>
      <c r="BS684"/>
    </row>
    <row r="685" spans="1:71">
      <c r="A685" s="87" t="s">
        <v>660</v>
      </c>
      <c r="B685" s="72" t="s">
        <v>1337</v>
      </c>
      <c r="C685" s="73" t="s">
        <v>78</v>
      </c>
      <c r="D685" s="99">
        <v>10</v>
      </c>
      <c r="E685" s="74"/>
      <c r="F685" s="74"/>
      <c r="G685" s="74"/>
      <c r="H685" s="70">
        <f t="shared" ref="H685:H686" si="425">SUM(E685:G685)</f>
        <v>0</v>
      </c>
      <c r="I685" s="71">
        <f t="shared" si="414"/>
        <v>0</v>
      </c>
      <c r="J685" s="71">
        <f t="shared" si="415"/>
        <v>0</v>
      </c>
      <c r="K685" s="71">
        <f t="shared" si="416"/>
        <v>0</v>
      </c>
      <c r="L685" s="70">
        <f t="shared" ref="L685:L686" si="426">SUM(I685:K685)</f>
        <v>0</v>
      </c>
      <c r="M685" s="70">
        <f t="shared" si="422"/>
        <v>0</v>
      </c>
      <c r="BA685"/>
      <c r="BB685"/>
      <c r="BC685"/>
      <c r="BD685"/>
      <c r="BE685"/>
      <c r="BF685"/>
      <c r="BG685"/>
      <c r="BH685"/>
      <c r="BI685"/>
      <c r="BJ685"/>
      <c r="BK685"/>
      <c r="BL685"/>
      <c r="BM685"/>
      <c r="BN685"/>
      <c r="BO685"/>
      <c r="BP685"/>
      <c r="BQ685"/>
      <c r="BR685"/>
      <c r="BS685"/>
    </row>
    <row r="686" spans="1:71">
      <c r="A686" s="87" t="s">
        <v>661</v>
      </c>
      <c r="B686" s="72" t="s">
        <v>1338</v>
      </c>
      <c r="C686" s="73" t="s">
        <v>78</v>
      </c>
      <c r="D686" s="99">
        <v>36</v>
      </c>
      <c r="E686" s="74"/>
      <c r="F686" s="74"/>
      <c r="G686" s="74"/>
      <c r="H686" s="70">
        <f t="shared" si="425"/>
        <v>0</v>
      </c>
      <c r="I686" s="71">
        <f t="shared" si="414"/>
        <v>0</v>
      </c>
      <c r="J686" s="71">
        <f t="shared" si="415"/>
        <v>0</v>
      </c>
      <c r="K686" s="71">
        <f t="shared" si="416"/>
        <v>0</v>
      </c>
      <c r="L686" s="70">
        <f t="shared" si="426"/>
        <v>0</v>
      </c>
      <c r="M686" s="70">
        <f t="shared" si="422"/>
        <v>0</v>
      </c>
      <c r="BA686"/>
      <c r="BB686"/>
      <c r="BC686"/>
      <c r="BD686"/>
      <c r="BE686"/>
      <c r="BF686"/>
      <c r="BG686"/>
      <c r="BH686"/>
      <c r="BI686"/>
      <c r="BJ686"/>
      <c r="BK686"/>
      <c r="BL686"/>
      <c r="BM686"/>
      <c r="BN686"/>
      <c r="BO686"/>
      <c r="BP686"/>
      <c r="BQ686"/>
      <c r="BR686"/>
      <c r="BS686"/>
    </row>
    <row r="687" spans="1:71" ht="36">
      <c r="A687" s="87" t="s">
        <v>662</v>
      </c>
      <c r="B687" s="72" t="s">
        <v>1339</v>
      </c>
      <c r="C687" s="73" t="s">
        <v>78</v>
      </c>
      <c r="D687" s="99">
        <v>1</v>
      </c>
      <c r="E687" s="74"/>
      <c r="F687" s="74"/>
      <c r="G687" s="74"/>
      <c r="H687" s="70">
        <f>SUM(E687:G687)</f>
        <v>0</v>
      </c>
      <c r="I687" s="71">
        <f t="shared" si="414"/>
        <v>0</v>
      </c>
      <c r="J687" s="71">
        <f t="shared" si="415"/>
        <v>0</v>
      </c>
      <c r="K687" s="71">
        <f t="shared" si="416"/>
        <v>0</v>
      </c>
      <c r="L687" s="70">
        <f>SUM(I687:K687)</f>
        <v>0</v>
      </c>
      <c r="M687" s="70">
        <f>ROUND((L687*$J$6)+L687,2)</f>
        <v>0</v>
      </c>
      <c r="BA687"/>
      <c r="BB687"/>
      <c r="BC687"/>
      <c r="BD687"/>
      <c r="BE687"/>
      <c r="BF687"/>
      <c r="BG687"/>
      <c r="BH687"/>
      <c r="BI687"/>
      <c r="BJ687"/>
      <c r="BK687"/>
      <c r="BL687"/>
      <c r="BM687"/>
      <c r="BN687"/>
      <c r="BO687"/>
      <c r="BP687"/>
      <c r="BQ687"/>
      <c r="BR687"/>
      <c r="BS687"/>
    </row>
    <row r="688" spans="1:71" ht="36">
      <c r="A688" s="87" t="s">
        <v>663</v>
      </c>
      <c r="B688" s="72" t="s">
        <v>1340</v>
      </c>
      <c r="C688" s="73" t="s">
        <v>78</v>
      </c>
      <c r="D688" s="99">
        <v>1</v>
      </c>
      <c r="E688" s="74"/>
      <c r="F688" s="74"/>
      <c r="G688" s="74"/>
      <c r="H688" s="70">
        <f t="shared" ref="H688:H689" si="427">SUM(E688:G688)</f>
        <v>0</v>
      </c>
      <c r="I688" s="71">
        <f t="shared" si="414"/>
        <v>0</v>
      </c>
      <c r="J688" s="71">
        <f t="shared" si="415"/>
        <v>0</v>
      </c>
      <c r="K688" s="71">
        <f t="shared" si="416"/>
        <v>0</v>
      </c>
      <c r="L688" s="70">
        <f t="shared" ref="L688:L689" si="428">SUM(I688:K688)</f>
        <v>0</v>
      </c>
      <c r="M688" s="70">
        <f t="shared" ref="M688:M689" si="429">ROUND((L688*$J$6)+L688,2)</f>
        <v>0</v>
      </c>
      <c r="BA688"/>
      <c r="BB688"/>
      <c r="BC688"/>
      <c r="BD688"/>
      <c r="BE688"/>
      <c r="BF688"/>
      <c r="BG688"/>
      <c r="BH688"/>
      <c r="BI688"/>
      <c r="BJ688"/>
      <c r="BK688"/>
      <c r="BL688"/>
      <c r="BM688"/>
      <c r="BN688"/>
      <c r="BO688"/>
      <c r="BP688"/>
      <c r="BQ688"/>
      <c r="BR688"/>
      <c r="BS688"/>
    </row>
    <row r="689" spans="1:71" ht="36">
      <c r="A689" s="87" t="s">
        <v>664</v>
      </c>
      <c r="B689" s="72" t="s">
        <v>1341</v>
      </c>
      <c r="C689" s="73" t="s">
        <v>78</v>
      </c>
      <c r="D689" s="99">
        <v>1</v>
      </c>
      <c r="E689" s="74"/>
      <c r="F689" s="74"/>
      <c r="G689" s="74"/>
      <c r="H689" s="70">
        <f t="shared" si="427"/>
        <v>0</v>
      </c>
      <c r="I689" s="71">
        <f t="shared" si="414"/>
        <v>0</v>
      </c>
      <c r="J689" s="71">
        <f t="shared" si="415"/>
        <v>0</v>
      </c>
      <c r="K689" s="71">
        <f t="shared" si="416"/>
        <v>0</v>
      </c>
      <c r="L689" s="70">
        <f t="shared" si="428"/>
        <v>0</v>
      </c>
      <c r="M689" s="70">
        <f t="shared" si="429"/>
        <v>0</v>
      </c>
      <c r="BA689"/>
      <c r="BB689"/>
      <c r="BC689"/>
      <c r="BD689"/>
      <c r="BE689"/>
      <c r="BF689"/>
      <c r="BG689"/>
      <c r="BH689"/>
      <c r="BI689"/>
      <c r="BJ689"/>
      <c r="BK689"/>
      <c r="BL689"/>
      <c r="BM689"/>
      <c r="BN689"/>
      <c r="BO689"/>
      <c r="BP689"/>
      <c r="BQ689"/>
      <c r="BR689"/>
      <c r="BS689"/>
    </row>
    <row r="690" spans="1:71" ht="24">
      <c r="A690" s="87" t="s">
        <v>665</v>
      </c>
      <c r="B690" s="72" t="s">
        <v>1342</v>
      </c>
      <c r="C690" s="73" t="s">
        <v>78</v>
      </c>
      <c r="D690" s="99">
        <v>8</v>
      </c>
      <c r="E690" s="74"/>
      <c r="F690" s="74"/>
      <c r="G690" s="74"/>
      <c r="H690" s="70">
        <f>SUM(E690:G690)</f>
        <v>0</v>
      </c>
      <c r="I690" s="71">
        <f t="shared" si="414"/>
        <v>0</v>
      </c>
      <c r="J690" s="71">
        <f t="shared" si="415"/>
        <v>0</v>
      </c>
      <c r="K690" s="71">
        <f t="shared" si="416"/>
        <v>0</v>
      </c>
      <c r="L690" s="70">
        <f>SUM(I690:K690)</f>
        <v>0</v>
      </c>
      <c r="M690" s="70">
        <f>ROUND((L690*$J$6)+L690,2)</f>
        <v>0</v>
      </c>
      <c r="BA690"/>
      <c r="BB690"/>
      <c r="BC690"/>
      <c r="BD690"/>
      <c r="BE690"/>
      <c r="BF690"/>
      <c r="BG690"/>
      <c r="BH690"/>
      <c r="BI690"/>
      <c r="BJ690"/>
      <c r="BK690"/>
      <c r="BL690"/>
      <c r="BM690"/>
      <c r="BN690"/>
      <c r="BO690"/>
      <c r="BP690"/>
      <c r="BQ690"/>
      <c r="BR690"/>
      <c r="BS690"/>
    </row>
    <row r="691" spans="1:71" ht="24">
      <c r="A691" s="87" t="s">
        <v>666</v>
      </c>
      <c r="B691" s="72" t="s">
        <v>1343</v>
      </c>
      <c r="C691" s="73" t="s">
        <v>78</v>
      </c>
      <c r="D691" s="99">
        <v>15</v>
      </c>
      <c r="E691" s="74"/>
      <c r="F691" s="74"/>
      <c r="G691" s="74"/>
      <c r="H691" s="70">
        <f t="shared" ref="H691:H692" si="430">SUM(E691:G691)</f>
        <v>0</v>
      </c>
      <c r="I691" s="71">
        <f t="shared" si="414"/>
        <v>0</v>
      </c>
      <c r="J691" s="71">
        <f t="shared" si="415"/>
        <v>0</v>
      </c>
      <c r="K691" s="71">
        <f t="shared" si="416"/>
        <v>0</v>
      </c>
      <c r="L691" s="70">
        <f t="shared" ref="L691:L692" si="431">SUM(I691:K691)</f>
        <v>0</v>
      </c>
      <c r="M691" s="70">
        <f t="shared" ref="M691:M695" si="432">ROUND((L691*$J$6)+L691,2)</f>
        <v>0</v>
      </c>
      <c r="BA691"/>
      <c r="BB691"/>
      <c r="BC691"/>
      <c r="BD691"/>
      <c r="BE691"/>
      <c r="BF691"/>
      <c r="BG691"/>
      <c r="BH691"/>
      <c r="BI691"/>
      <c r="BJ691"/>
      <c r="BK691"/>
      <c r="BL691"/>
      <c r="BM691"/>
      <c r="BN691"/>
      <c r="BO691"/>
      <c r="BP691"/>
      <c r="BQ691"/>
      <c r="BR691"/>
      <c r="BS691"/>
    </row>
    <row r="692" spans="1:71" ht="24">
      <c r="A692" s="87" t="s">
        <v>667</v>
      </c>
      <c r="B692" s="72" t="s">
        <v>1344</v>
      </c>
      <c r="C692" s="73" t="s">
        <v>78</v>
      </c>
      <c r="D692" s="99">
        <v>1</v>
      </c>
      <c r="E692" s="74"/>
      <c r="F692" s="74"/>
      <c r="G692" s="74"/>
      <c r="H692" s="70">
        <f t="shared" si="430"/>
        <v>0</v>
      </c>
      <c r="I692" s="71">
        <f t="shared" si="414"/>
        <v>0</v>
      </c>
      <c r="J692" s="71">
        <f t="shared" si="415"/>
        <v>0</v>
      </c>
      <c r="K692" s="71">
        <f t="shared" si="416"/>
        <v>0</v>
      </c>
      <c r="L692" s="70">
        <f t="shared" si="431"/>
        <v>0</v>
      </c>
      <c r="M692" s="70">
        <f t="shared" si="432"/>
        <v>0</v>
      </c>
      <c r="BA692"/>
      <c r="BB692"/>
      <c r="BC692"/>
      <c r="BD692"/>
      <c r="BE692"/>
      <c r="BF692"/>
      <c r="BG692"/>
      <c r="BH692"/>
      <c r="BI692"/>
      <c r="BJ692"/>
      <c r="BK692"/>
      <c r="BL692"/>
      <c r="BM692"/>
      <c r="BN692"/>
      <c r="BO692"/>
      <c r="BP692"/>
      <c r="BQ692"/>
      <c r="BR692"/>
      <c r="BS692"/>
    </row>
    <row r="693" spans="1:71" ht="24">
      <c r="A693" s="87" t="s">
        <v>668</v>
      </c>
      <c r="B693" s="72" t="s">
        <v>1345</v>
      </c>
      <c r="C693" s="73" t="s">
        <v>78</v>
      </c>
      <c r="D693" s="99">
        <v>2</v>
      </c>
      <c r="E693" s="74"/>
      <c r="F693" s="74"/>
      <c r="G693" s="74"/>
      <c r="H693" s="70">
        <f t="shared" ref="H693" si="433">SUM(E693:G693)</f>
        <v>0</v>
      </c>
      <c r="I693" s="71">
        <f t="shared" si="414"/>
        <v>0</v>
      </c>
      <c r="J693" s="71">
        <f t="shared" si="415"/>
        <v>0</v>
      </c>
      <c r="K693" s="71">
        <f t="shared" si="416"/>
        <v>0</v>
      </c>
      <c r="L693" s="70">
        <f t="shared" ref="L693" si="434">SUM(I693:K693)</f>
        <v>0</v>
      </c>
      <c r="M693" s="70">
        <f t="shared" si="432"/>
        <v>0</v>
      </c>
      <c r="BA693"/>
      <c r="BB693"/>
      <c r="BC693"/>
      <c r="BD693"/>
      <c r="BE693"/>
      <c r="BF693"/>
      <c r="BG693"/>
      <c r="BH693"/>
      <c r="BI693"/>
      <c r="BJ693"/>
      <c r="BK693"/>
      <c r="BL693"/>
      <c r="BM693"/>
      <c r="BN693"/>
      <c r="BO693"/>
      <c r="BP693"/>
      <c r="BQ693"/>
      <c r="BR693"/>
      <c r="BS693"/>
    </row>
    <row r="694" spans="1:71" ht="24">
      <c r="A694" s="87" t="s">
        <v>669</v>
      </c>
      <c r="B694" s="72" t="s">
        <v>1346</v>
      </c>
      <c r="C694" s="73" t="s">
        <v>78</v>
      </c>
      <c r="D694" s="99">
        <v>169</v>
      </c>
      <c r="E694" s="74"/>
      <c r="F694" s="74"/>
      <c r="G694" s="74"/>
      <c r="H694" s="70">
        <f t="shared" ref="H694:H696" si="435">SUM(E694:G694)</f>
        <v>0</v>
      </c>
      <c r="I694" s="71">
        <f t="shared" si="414"/>
        <v>0</v>
      </c>
      <c r="J694" s="71">
        <f t="shared" si="415"/>
        <v>0</v>
      </c>
      <c r="K694" s="71">
        <f t="shared" si="416"/>
        <v>0</v>
      </c>
      <c r="L694" s="70">
        <f t="shared" ref="L694:L696" si="436">SUM(I694:K694)</f>
        <v>0</v>
      </c>
      <c r="M694" s="70">
        <f t="shared" si="432"/>
        <v>0</v>
      </c>
      <c r="BA694"/>
      <c r="BB694"/>
      <c r="BC694"/>
      <c r="BD694"/>
      <c r="BE694"/>
      <c r="BF694"/>
      <c r="BG694"/>
      <c r="BH694"/>
      <c r="BI694"/>
      <c r="BJ694"/>
      <c r="BK694"/>
      <c r="BL694"/>
      <c r="BM694"/>
      <c r="BN694"/>
      <c r="BO694"/>
      <c r="BP694"/>
      <c r="BQ694"/>
      <c r="BR694"/>
      <c r="BS694"/>
    </row>
    <row r="695" spans="1:71" ht="24">
      <c r="A695" s="87" t="s">
        <v>670</v>
      </c>
      <c r="B695" s="72" t="s">
        <v>1344</v>
      </c>
      <c r="C695" s="73" t="s">
        <v>78</v>
      </c>
      <c r="D695" s="99">
        <v>5</v>
      </c>
      <c r="E695" s="74"/>
      <c r="F695" s="74"/>
      <c r="G695" s="74"/>
      <c r="H695" s="70">
        <f t="shared" si="435"/>
        <v>0</v>
      </c>
      <c r="I695" s="71">
        <f t="shared" si="414"/>
        <v>0</v>
      </c>
      <c r="J695" s="71">
        <f t="shared" si="415"/>
        <v>0</v>
      </c>
      <c r="K695" s="71">
        <f t="shared" si="416"/>
        <v>0</v>
      </c>
      <c r="L695" s="70">
        <f t="shared" si="436"/>
        <v>0</v>
      </c>
      <c r="M695" s="70">
        <f t="shared" si="432"/>
        <v>0</v>
      </c>
      <c r="BA695"/>
      <c r="BB695"/>
      <c r="BC695"/>
      <c r="BD695"/>
      <c r="BE695"/>
      <c r="BF695"/>
      <c r="BG695"/>
      <c r="BH695"/>
      <c r="BI695"/>
      <c r="BJ695"/>
      <c r="BK695"/>
      <c r="BL695"/>
      <c r="BM695"/>
      <c r="BN695"/>
      <c r="BO695"/>
      <c r="BP695"/>
      <c r="BQ695"/>
      <c r="BR695"/>
      <c r="BS695"/>
    </row>
    <row r="696" spans="1:71" ht="24">
      <c r="A696" s="87" t="s">
        <v>671</v>
      </c>
      <c r="B696" s="72" t="s">
        <v>1347</v>
      </c>
      <c r="C696" s="73" t="s">
        <v>78</v>
      </c>
      <c r="D696" s="99">
        <v>4</v>
      </c>
      <c r="E696" s="74"/>
      <c r="F696" s="74"/>
      <c r="G696" s="74"/>
      <c r="H696" s="70">
        <f t="shared" si="435"/>
        <v>0</v>
      </c>
      <c r="I696" s="71">
        <f t="shared" si="414"/>
        <v>0</v>
      </c>
      <c r="J696" s="71">
        <f t="shared" si="415"/>
        <v>0</v>
      </c>
      <c r="K696" s="71">
        <f t="shared" si="416"/>
        <v>0</v>
      </c>
      <c r="L696" s="70">
        <f t="shared" si="436"/>
        <v>0</v>
      </c>
      <c r="M696" s="70">
        <f>ROUND((L696*$J$6)+L696,2)</f>
        <v>0</v>
      </c>
      <c r="BA696"/>
      <c r="BB696"/>
      <c r="BC696"/>
      <c r="BD696"/>
      <c r="BE696"/>
      <c r="BF696"/>
      <c r="BG696"/>
      <c r="BH696"/>
      <c r="BI696"/>
      <c r="BJ696"/>
      <c r="BK696"/>
      <c r="BL696"/>
      <c r="BM696"/>
      <c r="BN696"/>
      <c r="BO696"/>
      <c r="BP696"/>
      <c r="BQ696"/>
      <c r="BR696"/>
      <c r="BS696"/>
    </row>
    <row r="697" spans="1:71" ht="24">
      <c r="A697" s="87" t="s">
        <v>672</v>
      </c>
      <c r="B697" s="72" t="s">
        <v>1348</v>
      </c>
      <c r="C697" s="73" t="s">
        <v>78</v>
      </c>
      <c r="D697" s="99">
        <v>3</v>
      </c>
      <c r="E697" s="74"/>
      <c r="F697" s="74"/>
      <c r="G697" s="74"/>
      <c r="H697" s="70">
        <f>SUM(E697:G697)</f>
        <v>0</v>
      </c>
      <c r="I697" s="71">
        <f t="shared" si="414"/>
        <v>0</v>
      </c>
      <c r="J697" s="71">
        <f t="shared" si="415"/>
        <v>0</v>
      </c>
      <c r="K697" s="71">
        <f t="shared" si="416"/>
        <v>0</v>
      </c>
      <c r="L697" s="70">
        <f>SUM(I697:K697)</f>
        <v>0</v>
      </c>
      <c r="M697" s="70">
        <f>ROUND((L697*$J$6)+L697,2)</f>
        <v>0</v>
      </c>
      <c r="BA697"/>
      <c r="BB697"/>
      <c r="BC697"/>
      <c r="BD697"/>
      <c r="BE697"/>
      <c r="BF697"/>
      <c r="BG697"/>
      <c r="BH697"/>
      <c r="BI697"/>
      <c r="BJ697"/>
      <c r="BK697"/>
      <c r="BL697"/>
      <c r="BM697"/>
      <c r="BN697"/>
      <c r="BO697"/>
      <c r="BP697"/>
      <c r="BQ697"/>
      <c r="BR697"/>
      <c r="BS697"/>
    </row>
    <row r="698" spans="1:71" ht="24">
      <c r="A698" s="87" t="s">
        <v>673</v>
      </c>
      <c r="B698" s="72" t="s">
        <v>1346</v>
      </c>
      <c r="C698" s="73" t="s">
        <v>78</v>
      </c>
      <c r="D698" s="99">
        <v>168</v>
      </c>
      <c r="E698" s="74"/>
      <c r="F698" s="74"/>
      <c r="G698" s="74"/>
      <c r="H698" s="70">
        <f>SUM(E698:G698)</f>
        <v>0</v>
      </c>
      <c r="I698" s="71">
        <f t="shared" si="414"/>
        <v>0</v>
      </c>
      <c r="J698" s="71">
        <f t="shared" si="415"/>
        <v>0</v>
      </c>
      <c r="K698" s="71">
        <f t="shared" si="416"/>
        <v>0</v>
      </c>
      <c r="L698" s="70">
        <f>SUM(I698:K698)</f>
        <v>0</v>
      </c>
      <c r="M698" s="70">
        <f>ROUND((L698*$J$6)+L698,2)</f>
        <v>0</v>
      </c>
      <c r="BA698"/>
      <c r="BB698"/>
      <c r="BC698"/>
      <c r="BD698"/>
      <c r="BE698"/>
      <c r="BF698"/>
      <c r="BG698"/>
      <c r="BH698"/>
      <c r="BI698"/>
      <c r="BJ698"/>
      <c r="BK698"/>
      <c r="BL698"/>
      <c r="BM698"/>
      <c r="BN698"/>
      <c r="BO698"/>
      <c r="BP698"/>
      <c r="BQ698"/>
      <c r="BR698"/>
      <c r="BS698"/>
    </row>
    <row r="699" spans="1:71" ht="24">
      <c r="A699" s="87" t="s">
        <v>674</v>
      </c>
      <c r="B699" s="72" t="s">
        <v>1349</v>
      </c>
      <c r="C699" s="73" t="s">
        <v>78</v>
      </c>
      <c r="D699" s="99">
        <v>2</v>
      </c>
      <c r="E699" s="74"/>
      <c r="F699" s="74"/>
      <c r="G699" s="74"/>
      <c r="H699" s="70">
        <f>SUM(E699:G699)</f>
        <v>0</v>
      </c>
      <c r="I699" s="71">
        <f t="shared" si="414"/>
        <v>0</v>
      </c>
      <c r="J699" s="71">
        <f t="shared" si="415"/>
        <v>0</v>
      </c>
      <c r="K699" s="71">
        <f t="shared" si="416"/>
        <v>0</v>
      </c>
      <c r="L699" s="70">
        <f>SUM(I699:K699)</f>
        <v>0</v>
      </c>
      <c r="M699" s="70">
        <f>ROUND((L699*$J$6)+L699,2)</f>
        <v>0</v>
      </c>
      <c r="BA699"/>
      <c r="BB699"/>
      <c r="BC699"/>
      <c r="BD699"/>
      <c r="BE699"/>
      <c r="BF699"/>
      <c r="BG699"/>
      <c r="BH699"/>
      <c r="BI699"/>
      <c r="BJ699"/>
      <c r="BK699"/>
      <c r="BL699"/>
      <c r="BM699"/>
      <c r="BN699"/>
      <c r="BO699"/>
      <c r="BP699"/>
      <c r="BQ699"/>
      <c r="BR699"/>
      <c r="BS699"/>
    </row>
    <row r="700" spans="1:71" ht="24">
      <c r="A700" s="87" t="s">
        <v>675</v>
      </c>
      <c r="B700" s="72" t="s">
        <v>1350</v>
      </c>
      <c r="C700" s="73" t="s">
        <v>78</v>
      </c>
      <c r="D700" s="99">
        <v>1</v>
      </c>
      <c r="E700" s="74"/>
      <c r="F700" s="74"/>
      <c r="G700" s="74"/>
      <c r="H700" s="70">
        <f t="shared" ref="H700" si="437">SUM(E700:G700)</f>
        <v>0</v>
      </c>
      <c r="I700" s="71">
        <f t="shared" ref="I700" si="438">D700*E700</f>
        <v>0</v>
      </c>
      <c r="J700" s="71">
        <f t="shared" ref="J700" si="439">D700*F700</f>
        <v>0</v>
      </c>
      <c r="K700" s="71">
        <f t="shared" ref="K700" si="440">D700*G700</f>
        <v>0</v>
      </c>
      <c r="L700" s="70">
        <f t="shared" ref="L700" si="441">SUM(I700:K700)</f>
        <v>0</v>
      </c>
      <c r="M700" s="70">
        <f t="shared" ref="M700" si="442">ROUND((L700*$J$6)+L700,2)</f>
        <v>0</v>
      </c>
      <c r="BA700"/>
      <c r="BB700"/>
      <c r="BC700"/>
      <c r="BD700"/>
      <c r="BE700"/>
      <c r="BF700"/>
      <c r="BG700"/>
      <c r="BH700"/>
      <c r="BI700"/>
      <c r="BJ700"/>
      <c r="BK700"/>
      <c r="BL700"/>
      <c r="BM700"/>
      <c r="BN700"/>
      <c r="BO700"/>
      <c r="BP700"/>
      <c r="BQ700"/>
      <c r="BR700"/>
      <c r="BS700"/>
    </row>
    <row r="701" spans="1:71" ht="24.6" customHeight="1">
      <c r="A701" s="87" t="s">
        <v>1351</v>
      </c>
      <c r="B701" s="100"/>
      <c r="C701" s="101"/>
      <c r="D701" s="99"/>
      <c r="E701" s="74"/>
      <c r="F701" s="74"/>
      <c r="G701" s="74"/>
      <c r="H701" s="70">
        <f t="shared" ref="H701:H706" si="443">SUM(E701:G701)</f>
        <v>0</v>
      </c>
      <c r="I701" s="71">
        <f t="shared" ref="I701:I706" si="444">D701*E701</f>
        <v>0</v>
      </c>
      <c r="J701" s="71">
        <f t="shared" ref="J701:J706" si="445">D701*F701</f>
        <v>0</v>
      </c>
      <c r="K701" s="71">
        <f t="shared" ref="K701:K706" si="446">D701*G701</f>
        <v>0</v>
      </c>
      <c r="L701" s="70">
        <f t="shared" ref="L701:L706" si="447">SUM(I701:K701)</f>
        <v>0</v>
      </c>
      <c r="M701" s="70">
        <f t="shared" ref="M701:M706" si="448">ROUND((L701*$J$6)+L701,2)</f>
        <v>0</v>
      </c>
      <c r="BA701"/>
      <c r="BB701"/>
      <c r="BC701"/>
      <c r="BD701"/>
      <c r="BE701"/>
      <c r="BF701"/>
      <c r="BG701"/>
      <c r="BH701"/>
      <c r="BI701"/>
      <c r="BJ701"/>
      <c r="BK701"/>
      <c r="BL701"/>
      <c r="BM701"/>
      <c r="BN701"/>
      <c r="BO701"/>
      <c r="BP701"/>
      <c r="BQ701"/>
      <c r="BR701"/>
      <c r="BS701"/>
    </row>
    <row r="702" spans="1:71" ht="24.6" customHeight="1">
      <c r="A702" s="87" t="s">
        <v>1352</v>
      </c>
      <c r="B702" s="100"/>
      <c r="C702" s="101"/>
      <c r="D702" s="99"/>
      <c r="E702" s="74"/>
      <c r="F702" s="74"/>
      <c r="G702" s="74"/>
      <c r="H702" s="70">
        <f t="shared" si="443"/>
        <v>0</v>
      </c>
      <c r="I702" s="71">
        <f t="shared" si="444"/>
        <v>0</v>
      </c>
      <c r="J702" s="71">
        <f t="shared" si="445"/>
        <v>0</v>
      </c>
      <c r="K702" s="71">
        <f t="shared" si="446"/>
        <v>0</v>
      </c>
      <c r="L702" s="70">
        <f t="shared" si="447"/>
        <v>0</v>
      </c>
      <c r="M702" s="70">
        <f t="shared" si="448"/>
        <v>0</v>
      </c>
      <c r="BA702"/>
      <c r="BB702"/>
      <c r="BC702"/>
      <c r="BD702"/>
      <c r="BE702"/>
      <c r="BF702"/>
      <c r="BG702"/>
      <c r="BH702"/>
      <c r="BI702"/>
      <c r="BJ702"/>
      <c r="BK702"/>
      <c r="BL702"/>
      <c r="BM702"/>
      <c r="BN702"/>
      <c r="BO702"/>
      <c r="BP702"/>
      <c r="BQ702"/>
      <c r="BR702"/>
      <c r="BS702"/>
    </row>
    <row r="703" spans="1:71" ht="21.95" customHeight="1">
      <c r="A703" s="87" t="s">
        <v>1353</v>
      </c>
      <c r="B703" s="100"/>
      <c r="C703" s="101"/>
      <c r="D703" s="99"/>
      <c r="E703" s="74"/>
      <c r="F703" s="74"/>
      <c r="G703" s="74"/>
      <c r="H703" s="70">
        <f t="shared" si="443"/>
        <v>0</v>
      </c>
      <c r="I703" s="71">
        <f t="shared" si="444"/>
        <v>0</v>
      </c>
      <c r="J703" s="71">
        <f t="shared" si="445"/>
        <v>0</v>
      </c>
      <c r="K703" s="71">
        <f t="shared" si="446"/>
        <v>0</v>
      </c>
      <c r="L703" s="70">
        <f t="shared" si="447"/>
        <v>0</v>
      </c>
      <c r="M703" s="70">
        <f t="shared" si="448"/>
        <v>0</v>
      </c>
      <c r="BA703"/>
      <c r="BB703"/>
      <c r="BC703"/>
      <c r="BD703"/>
      <c r="BE703"/>
      <c r="BF703"/>
      <c r="BG703"/>
      <c r="BH703"/>
      <c r="BI703"/>
      <c r="BJ703"/>
      <c r="BK703"/>
      <c r="BL703"/>
      <c r="BM703"/>
      <c r="BN703"/>
      <c r="BO703"/>
      <c r="BP703"/>
      <c r="BQ703"/>
      <c r="BR703"/>
      <c r="BS703"/>
    </row>
    <row r="704" spans="1:71" ht="26.45" customHeight="1">
      <c r="A704" s="87" t="s">
        <v>1354</v>
      </c>
      <c r="B704" s="100"/>
      <c r="C704" s="101"/>
      <c r="D704" s="99"/>
      <c r="E704" s="74"/>
      <c r="F704" s="74"/>
      <c r="G704" s="74"/>
      <c r="H704" s="70">
        <f t="shared" si="443"/>
        <v>0</v>
      </c>
      <c r="I704" s="71">
        <f t="shared" si="444"/>
        <v>0</v>
      </c>
      <c r="J704" s="71">
        <f t="shared" si="445"/>
        <v>0</v>
      </c>
      <c r="K704" s="71">
        <f t="shared" si="446"/>
        <v>0</v>
      </c>
      <c r="L704" s="70">
        <f t="shared" si="447"/>
        <v>0</v>
      </c>
      <c r="M704" s="70">
        <f t="shared" si="448"/>
        <v>0</v>
      </c>
      <c r="BA704"/>
      <c r="BB704"/>
      <c r="BC704"/>
      <c r="BD704"/>
      <c r="BE704"/>
      <c r="BF704"/>
      <c r="BG704"/>
      <c r="BH704"/>
      <c r="BI704"/>
      <c r="BJ704"/>
      <c r="BK704"/>
      <c r="BL704"/>
      <c r="BM704"/>
      <c r="BN704"/>
      <c r="BO704"/>
      <c r="BP704"/>
      <c r="BQ704"/>
      <c r="BR704"/>
      <c r="BS704"/>
    </row>
    <row r="705" spans="1:71" ht="24.95" customHeight="1">
      <c r="A705" s="87" t="s">
        <v>1355</v>
      </c>
      <c r="B705" s="100"/>
      <c r="C705" s="101"/>
      <c r="D705" s="99"/>
      <c r="E705" s="74"/>
      <c r="F705" s="74"/>
      <c r="G705" s="74"/>
      <c r="H705" s="70">
        <f t="shared" si="443"/>
        <v>0</v>
      </c>
      <c r="I705" s="71">
        <f t="shared" si="444"/>
        <v>0</v>
      </c>
      <c r="J705" s="71">
        <f t="shared" si="445"/>
        <v>0</v>
      </c>
      <c r="K705" s="71">
        <f t="shared" si="446"/>
        <v>0</v>
      </c>
      <c r="L705" s="70">
        <f t="shared" si="447"/>
        <v>0</v>
      </c>
      <c r="M705" s="70">
        <f t="shared" si="448"/>
        <v>0</v>
      </c>
      <c r="BA705"/>
      <c r="BB705"/>
      <c r="BC705"/>
      <c r="BD705"/>
      <c r="BE705"/>
      <c r="BF705"/>
      <c r="BG705"/>
      <c r="BH705"/>
      <c r="BI705"/>
      <c r="BJ705"/>
      <c r="BK705"/>
      <c r="BL705"/>
      <c r="BM705"/>
      <c r="BN705"/>
      <c r="BO705"/>
      <c r="BP705"/>
      <c r="BQ705"/>
      <c r="BR705"/>
      <c r="BS705"/>
    </row>
    <row r="706" spans="1:71" ht="30.95" customHeight="1">
      <c r="A706" s="87" t="s">
        <v>1356</v>
      </c>
      <c r="B706" s="100"/>
      <c r="C706" s="101"/>
      <c r="D706" s="99"/>
      <c r="E706" s="74"/>
      <c r="F706" s="74"/>
      <c r="G706" s="74"/>
      <c r="H706" s="70">
        <f t="shared" si="443"/>
        <v>0</v>
      </c>
      <c r="I706" s="71">
        <f t="shared" si="444"/>
        <v>0</v>
      </c>
      <c r="J706" s="71">
        <f t="shared" si="445"/>
        <v>0</v>
      </c>
      <c r="K706" s="71">
        <f t="shared" si="446"/>
        <v>0</v>
      </c>
      <c r="L706" s="70">
        <f t="shared" si="447"/>
        <v>0</v>
      </c>
      <c r="M706" s="70">
        <f t="shared" si="448"/>
        <v>0</v>
      </c>
      <c r="BA706"/>
      <c r="BB706"/>
      <c r="BC706"/>
      <c r="BD706"/>
      <c r="BE706"/>
      <c r="BF706"/>
      <c r="BG706"/>
      <c r="BH706"/>
      <c r="BI706"/>
      <c r="BJ706"/>
      <c r="BK706"/>
      <c r="BL706"/>
      <c r="BM706"/>
      <c r="BN706"/>
      <c r="BO706"/>
      <c r="BP706"/>
      <c r="BQ706"/>
      <c r="BR706"/>
      <c r="BS706"/>
    </row>
    <row r="707" spans="1:71" ht="29.25" customHeight="1">
      <c r="A707" s="88" t="s">
        <v>676</v>
      </c>
      <c r="B707" s="75" t="s">
        <v>677</v>
      </c>
      <c r="C707" s="76"/>
      <c r="D707" s="82"/>
      <c r="E707" s="83"/>
      <c r="F707" s="83"/>
      <c r="G707" s="83"/>
      <c r="H707" s="83"/>
      <c r="I707" s="83"/>
      <c r="J707" s="83"/>
      <c r="K707" s="83"/>
      <c r="L707" s="30">
        <f>SUM(L708:L714)</f>
        <v>0</v>
      </c>
      <c r="M707" s="30">
        <f>SUM(M708:M714)</f>
        <v>0</v>
      </c>
      <c r="BA707"/>
      <c r="BB707"/>
      <c r="BC707"/>
      <c r="BD707"/>
      <c r="BE707"/>
      <c r="BF707"/>
      <c r="BG707"/>
      <c r="BH707"/>
      <c r="BI707"/>
      <c r="BJ707"/>
      <c r="BK707"/>
      <c r="BL707"/>
      <c r="BM707"/>
      <c r="BN707"/>
      <c r="BO707"/>
      <c r="BP707"/>
      <c r="BQ707"/>
      <c r="BR707"/>
      <c r="BS707"/>
    </row>
    <row r="708" spans="1:71">
      <c r="A708" s="87" t="s">
        <v>680</v>
      </c>
      <c r="B708" s="72" t="s">
        <v>1357</v>
      </c>
      <c r="C708" s="73" t="s">
        <v>78</v>
      </c>
      <c r="D708" s="99">
        <v>1</v>
      </c>
      <c r="E708" s="74"/>
      <c r="F708" s="74"/>
      <c r="G708" s="74"/>
      <c r="H708" s="70">
        <f>SUM(E708:G708)</f>
        <v>0</v>
      </c>
      <c r="I708" s="71">
        <f>D708*E708</f>
        <v>0</v>
      </c>
      <c r="J708" s="71">
        <f>D708*F708</f>
        <v>0</v>
      </c>
      <c r="K708" s="71">
        <f>D708*G708</f>
        <v>0</v>
      </c>
      <c r="L708" s="70">
        <f>SUM(I708:K708)</f>
        <v>0</v>
      </c>
      <c r="M708" s="70">
        <f>ROUND((L708*$J$6)+L708,2)</f>
        <v>0</v>
      </c>
      <c r="BA708"/>
      <c r="BB708"/>
      <c r="BC708"/>
      <c r="BD708"/>
      <c r="BE708"/>
      <c r="BF708"/>
      <c r="BG708"/>
      <c r="BH708"/>
      <c r="BI708"/>
      <c r="BJ708"/>
      <c r="BK708"/>
      <c r="BL708"/>
      <c r="BM708"/>
      <c r="BN708"/>
      <c r="BO708"/>
      <c r="BP708"/>
      <c r="BQ708"/>
      <c r="BR708"/>
      <c r="BS708"/>
    </row>
    <row r="709" spans="1:71" ht="24">
      <c r="A709" s="87" t="s">
        <v>681</v>
      </c>
      <c r="B709" s="72" t="s">
        <v>1358</v>
      </c>
      <c r="C709" s="73" t="s">
        <v>78</v>
      </c>
      <c r="D709" s="99">
        <v>2</v>
      </c>
      <c r="E709" s="74"/>
      <c r="F709" s="74"/>
      <c r="G709" s="74"/>
      <c r="H709" s="70">
        <f t="shared" ref="H709" si="449">SUM(E709:G709)</f>
        <v>0</v>
      </c>
      <c r="I709" s="71">
        <f>D709*E709</f>
        <v>0</v>
      </c>
      <c r="J709" s="71">
        <f>D709*F709</f>
        <v>0</v>
      </c>
      <c r="K709" s="71">
        <f>D709*G709</f>
        <v>0</v>
      </c>
      <c r="L709" s="70">
        <f t="shared" ref="L709" si="450">SUM(I709:K709)</f>
        <v>0</v>
      </c>
      <c r="M709" s="70">
        <f t="shared" ref="M709" si="451">ROUND((L709*$J$6)+L709,2)</f>
        <v>0</v>
      </c>
      <c r="BA709"/>
      <c r="BB709"/>
      <c r="BC709"/>
      <c r="BD709"/>
      <c r="BE709"/>
      <c r="BF709"/>
      <c r="BG709"/>
      <c r="BH709"/>
      <c r="BI709"/>
      <c r="BJ709"/>
      <c r="BK709"/>
      <c r="BL709"/>
      <c r="BM709"/>
      <c r="BN709"/>
      <c r="BO709"/>
      <c r="BP709"/>
      <c r="BQ709"/>
      <c r="BR709"/>
      <c r="BS709"/>
    </row>
    <row r="710" spans="1:71" ht="24">
      <c r="A710" s="87" t="s">
        <v>682</v>
      </c>
      <c r="B710" s="72" t="s">
        <v>1359</v>
      </c>
      <c r="C710" s="73" t="s">
        <v>78</v>
      </c>
      <c r="D710" s="99">
        <v>1</v>
      </c>
      <c r="E710" s="74"/>
      <c r="F710" s="74"/>
      <c r="G710" s="74"/>
      <c r="H710" s="70">
        <f>SUM(E710:G710)</f>
        <v>0</v>
      </c>
      <c r="I710" s="71">
        <f>D710*E710</f>
        <v>0</v>
      </c>
      <c r="J710" s="71">
        <f>D710*F710</f>
        <v>0</v>
      </c>
      <c r="K710" s="71">
        <f>D710*G710</f>
        <v>0</v>
      </c>
      <c r="L710" s="70">
        <f>SUM(I710:K710)</f>
        <v>0</v>
      </c>
      <c r="M710" s="70">
        <f>ROUND((L710*$J$6)+L710,2)</f>
        <v>0</v>
      </c>
      <c r="BA710"/>
      <c r="BB710"/>
      <c r="BC710"/>
      <c r="BD710"/>
      <c r="BE710"/>
      <c r="BF710"/>
      <c r="BG710"/>
      <c r="BH710"/>
      <c r="BI710"/>
      <c r="BJ710"/>
      <c r="BK710"/>
      <c r="BL710"/>
      <c r="BM710"/>
      <c r="BN710"/>
      <c r="BO710"/>
      <c r="BP710"/>
      <c r="BQ710"/>
      <c r="BR710"/>
      <c r="BS710"/>
    </row>
    <row r="711" spans="1:71">
      <c r="A711" s="87" t="s">
        <v>683</v>
      </c>
      <c r="B711" s="72" t="s">
        <v>1360</v>
      </c>
      <c r="C711" s="73" t="s">
        <v>78</v>
      </c>
      <c r="D711" s="99">
        <v>1</v>
      </c>
      <c r="E711" s="74"/>
      <c r="F711" s="74"/>
      <c r="G711" s="74"/>
      <c r="H711" s="70">
        <f>SUM(E711:G711)</f>
        <v>0</v>
      </c>
      <c r="I711" s="71">
        <f>D711*E711</f>
        <v>0</v>
      </c>
      <c r="J711" s="71">
        <f>D711*F711</f>
        <v>0</v>
      </c>
      <c r="K711" s="71">
        <f>D711*G711</f>
        <v>0</v>
      </c>
      <c r="L711" s="70">
        <f>SUM(I711:K711)</f>
        <v>0</v>
      </c>
      <c r="M711" s="70">
        <f>ROUND((L711*$J$6)+L711,2)</f>
        <v>0</v>
      </c>
      <c r="BA711"/>
      <c r="BB711"/>
      <c r="BC711"/>
      <c r="BD711"/>
      <c r="BE711"/>
      <c r="BF711"/>
      <c r="BG711"/>
      <c r="BH711"/>
      <c r="BI711"/>
      <c r="BJ711"/>
      <c r="BK711"/>
      <c r="BL711"/>
      <c r="BM711"/>
      <c r="BN711"/>
      <c r="BO711"/>
      <c r="BP711"/>
      <c r="BQ711"/>
      <c r="BR711"/>
      <c r="BS711"/>
    </row>
    <row r="712" spans="1:71">
      <c r="A712" s="87" t="s">
        <v>684</v>
      </c>
      <c r="B712" s="72" t="s">
        <v>1361</v>
      </c>
      <c r="C712" s="73" t="s">
        <v>78</v>
      </c>
      <c r="D712" s="99">
        <v>1</v>
      </c>
      <c r="E712" s="74"/>
      <c r="F712" s="74"/>
      <c r="G712" s="74"/>
      <c r="H712" s="70">
        <f>SUM(E712:G712)</f>
        <v>0</v>
      </c>
      <c r="I712" s="71">
        <f>D712*E712</f>
        <v>0</v>
      </c>
      <c r="J712" s="71">
        <f>D712*F712</f>
        <v>0</v>
      </c>
      <c r="K712" s="71">
        <f>D712*G712</f>
        <v>0</v>
      </c>
      <c r="L712" s="70">
        <f>SUM(I712:K712)</f>
        <v>0</v>
      </c>
      <c r="M712" s="70">
        <f>ROUND((L712*$J$6)+L712,2)</f>
        <v>0</v>
      </c>
      <c r="BA712"/>
      <c r="BB712"/>
      <c r="BC712"/>
      <c r="BD712"/>
      <c r="BE712"/>
      <c r="BF712"/>
      <c r="BG712"/>
      <c r="BH712"/>
      <c r="BI712"/>
      <c r="BJ712"/>
      <c r="BK712"/>
      <c r="BL712"/>
      <c r="BM712"/>
      <c r="BN712"/>
      <c r="BO712"/>
      <c r="BP712"/>
      <c r="BQ712"/>
      <c r="BR712"/>
      <c r="BS712"/>
    </row>
    <row r="713" spans="1:71" ht="29.45" customHeight="1">
      <c r="A713" s="87" t="s">
        <v>1362</v>
      </c>
      <c r="B713" s="100"/>
      <c r="C713" s="101"/>
      <c r="D713" s="99"/>
      <c r="E713" s="74"/>
      <c r="F713" s="74"/>
      <c r="G713" s="74"/>
      <c r="H713" s="70">
        <f t="shared" ref="H713:H714" si="452">SUM(E713:G713)</f>
        <v>0</v>
      </c>
      <c r="I713" s="71">
        <f t="shared" ref="I713:I714" si="453">D713*E713</f>
        <v>0</v>
      </c>
      <c r="J713" s="71">
        <f t="shared" ref="J713:J714" si="454">D713*F713</f>
        <v>0</v>
      </c>
      <c r="K713" s="71">
        <f t="shared" ref="K713:K714" si="455">D713*G713</f>
        <v>0</v>
      </c>
      <c r="L713" s="70">
        <f t="shared" ref="L713:L714" si="456">SUM(I713:K713)</f>
        <v>0</v>
      </c>
      <c r="M713" s="70">
        <f t="shared" ref="M713:M714" si="457">ROUND((L713*$J$6)+L713,2)</f>
        <v>0</v>
      </c>
      <c r="BA713"/>
      <c r="BB713"/>
      <c r="BC713"/>
      <c r="BD713"/>
      <c r="BE713"/>
      <c r="BF713"/>
      <c r="BG713"/>
      <c r="BH713"/>
      <c r="BI713"/>
      <c r="BJ713"/>
      <c r="BK713"/>
      <c r="BL713"/>
      <c r="BM713"/>
      <c r="BN713"/>
      <c r="BO713"/>
      <c r="BP713"/>
      <c r="BQ713"/>
      <c r="BR713"/>
      <c r="BS713"/>
    </row>
    <row r="714" spans="1:71" ht="30.6" customHeight="1">
      <c r="A714" s="87" t="s">
        <v>1363</v>
      </c>
      <c r="B714" s="100"/>
      <c r="C714" s="101"/>
      <c r="D714" s="99"/>
      <c r="E714" s="74"/>
      <c r="F714" s="74"/>
      <c r="G714" s="74"/>
      <c r="H714" s="70">
        <f t="shared" si="452"/>
        <v>0</v>
      </c>
      <c r="I714" s="71">
        <f t="shared" si="453"/>
        <v>0</v>
      </c>
      <c r="J714" s="71">
        <f t="shared" si="454"/>
        <v>0</v>
      </c>
      <c r="K714" s="71">
        <f t="shared" si="455"/>
        <v>0</v>
      </c>
      <c r="L714" s="70">
        <f t="shared" si="456"/>
        <v>0</v>
      </c>
      <c r="M714" s="70">
        <f t="shared" si="457"/>
        <v>0</v>
      </c>
      <c r="BA714"/>
      <c r="BB714"/>
      <c r="BC714"/>
      <c r="BD714"/>
      <c r="BE714"/>
      <c r="BF714"/>
      <c r="BG714"/>
      <c r="BH714"/>
      <c r="BI714"/>
      <c r="BJ714"/>
      <c r="BK714"/>
      <c r="BL714"/>
      <c r="BM714"/>
      <c r="BN714"/>
      <c r="BO714"/>
      <c r="BP714"/>
      <c r="BQ714"/>
      <c r="BR714"/>
      <c r="BS714"/>
    </row>
    <row r="715" spans="1:71">
      <c r="A715" s="88" t="s">
        <v>678</v>
      </c>
      <c r="B715" s="75" t="s">
        <v>679</v>
      </c>
      <c r="C715" s="76"/>
      <c r="D715" s="82"/>
      <c r="E715" s="83"/>
      <c r="F715" s="83"/>
      <c r="G715" s="83"/>
      <c r="H715" s="83"/>
      <c r="I715" s="83"/>
      <c r="J715" s="83"/>
      <c r="K715" s="83"/>
      <c r="L715" s="30">
        <f>SUM(L716:L744)</f>
        <v>0</v>
      </c>
      <c r="M715" s="30">
        <f>SUM(M716:M744)</f>
        <v>0</v>
      </c>
      <c r="BA715"/>
      <c r="BB715"/>
      <c r="BC715"/>
      <c r="BD715"/>
      <c r="BE715"/>
      <c r="BF715"/>
      <c r="BG715"/>
      <c r="BH715"/>
      <c r="BI715"/>
      <c r="BJ715"/>
      <c r="BK715"/>
      <c r="BL715"/>
      <c r="BM715"/>
      <c r="BN715"/>
      <c r="BO715"/>
      <c r="BP715"/>
      <c r="BQ715"/>
      <c r="BR715"/>
      <c r="BS715"/>
    </row>
    <row r="716" spans="1:71">
      <c r="A716" s="87" t="s">
        <v>685</v>
      </c>
      <c r="B716" s="72" t="s">
        <v>821</v>
      </c>
      <c r="C716" s="73" t="s">
        <v>79</v>
      </c>
      <c r="D716" s="99">
        <v>3160</v>
      </c>
      <c r="E716" s="74"/>
      <c r="F716" s="74"/>
      <c r="G716" s="74"/>
      <c r="H716" s="70">
        <f>SUM(E716:G716)</f>
        <v>0</v>
      </c>
      <c r="I716" s="71">
        <f t="shared" ref="I716:I740" si="458">D716*E716</f>
        <v>0</v>
      </c>
      <c r="J716" s="71">
        <f t="shared" ref="J716:J740" si="459">D716*F716</f>
        <v>0</v>
      </c>
      <c r="K716" s="71">
        <f t="shared" ref="K716:K740" si="460">D716*G716</f>
        <v>0</v>
      </c>
      <c r="L716" s="70">
        <f>SUM(I716:K716)</f>
        <v>0</v>
      </c>
      <c r="M716" s="70">
        <f>ROUND((L716*$J$6)+L716,2)</f>
        <v>0</v>
      </c>
      <c r="BA716"/>
      <c r="BB716"/>
      <c r="BC716"/>
      <c r="BD716"/>
      <c r="BE716"/>
      <c r="BF716"/>
      <c r="BG716"/>
      <c r="BH716"/>
      <c r="BI716"/>
      <c r="BJ716"/>
      <c r="BK716"/>
      <c r="BL716"/>
      <c r="BM716"/>
      <c r="BN716"/>
      <c r="BO716"/>
      <c r="BP716"/>
      <c r="BQ716"/>
      <c r="BR716"/>
      <c r="BS716"/>
    </row>
    <row r="717" spans="1:71" ht="24">
      <c r="A717" s="87" t="s">
        <v>686</v>
      </c>
      <c r="B717" s="72" t="s">
        <v>1364</v>
      </c>
      <c r="C717" s="73" t="s">
        <v>79</v>
      </c>
      <c r="D717" s="99">
        <v>1250</v>
      </c>
      <c r="E717" s="74"/>
      <c r="F717" s="74"/>
      <c r="G717" s="74"/>
      <c r="H717" s="70">
        <f t="shared" ref="H717" si="461">SUM(E717:G717)</f>
        <v>0</v>
      </c>
      <c r="I717" s="71">
        <f t="shared" si="458"/>
        <v>0</v>
      </c>
      <c r="J717" s="71">
        <f t="shared" si="459"/>
        <v>0</v>
      </c>
      <c r="K717" s="71">
        <f t="shared" si="460"/>
        <v>0</v>
      </c>
      <c r="L717" s="70">
        <f t="shared" ref="L717" si="462">SUM(I717:K717)</f>
        <v>0</v>
      </c>
      <c r="M717" s="70">
        <f t="shared" ref="M717" si="463">ROUND((L717*$J$6)+L717,2)</f>
        <v>0</v>
      </c>
      <c r="BA717"/>
      <c r="BB717"/>
      <c r="BC717"/>
      <c r="BD717"/>
      <c r="BE717"/>
      <c r="BF717"/>
      <c r="BG717"/>
      <c r="BH717"/>
      <c r="BI717"/>
      <c r="BJ717"/>
      <c r="BK717"/>
      <c r="BL717"/>
      <c r="BM717"/>
      <c r="BN717"/>
      <c r="BO717"/>
      <c r="BP717"/>
      <c r="BQ717"/>
      <c r="BR717"/>
      <c r="BS717"/>
    </row>
    <row r="718" spans="1:71">
      <c r="A718" s="87" t="s">
        <v>687</v>
      </c>
      <c r="B718" s="72" t="s">
        <v>1365</v>
      </c>
      <c r="C718" s="73" t="s">
        <v>79</v>
      </c>
      <c r="D718" s="99">
        <v>1050</v>
      </c>
      <c r="E718" s="74"/>
      <c r="F718" s="74"/>
      <c r="G718" s="74"/>
      <c r="H718" s="70">
        <f>SUM(E718:G718)</f>
        <v>0</v>
      </c>
      <c r="I718" s="71">
        <f t="shared" si="458"/>
        <v>0</v>
      </c>
      <c r="J718" s="71">
        <f t="shared" si="459"/>
        <v>0</v>
      </c>
      <c r="K718" s="71">
        <f t="shared" si="460"/>
        <v>0</v>
      </c>
      <c r="L718" s="70">
        <f>SUM(I718:K718)</f>
        <v>0</v>
      </c>
      <c r="M718" s="70">
        <f>ROUND((L718*$J$6)+L718,2)</f>
        <v>0</v>
      </c>
      <c r="BA718"/>
      <c r="BB718"/>
      <c r="BC718"/>
      <c r="BD718"/>
      <c r="BE718"/>
      <c r="BF718"/>
      <c r="BG718"/>
      <c r="BH718"/>
      <c r="BI718"/>
      <c r="BJ718"/>
      <c r="BK718"/>
      <c r="BL718"/>
      <c r="BM718"/>
      <c r="BN718"/>
      <c r="BO718"/>
      <c r="BP718"/>
      <c r="BQ718"/>
      <c r="BR718"/>
      <c r="BS718"/>
    </row>
    <row r="719" spans="1:71">
      <c r="A719" s="87" t="s">
        <v>688</v>
      </c>
      <c r="B719" s="72" t="s">
        <v>822</v>
      </c>
      <c r="C719" s="73" t="s">
        <v>79</v>
      </c>
      <c r="D719" s="99">
        <v>300</v>
      </c>
      <c r="E719" s="74"/>
      <c r="F719" s="74"/>
      <c r="G719" s="74"/>
      <c r="H719" s="70">
        <f>SUM(E719:G719)</f>
        <v>0</v>
      </c>
      <c r="I719" s="71">
        <f t="shared" si="458"/>
        <v>0</v>
      </c>
      <c r="J719" s="71">
        <f t="shared" si="459"/>
        <v>0</v>
      </c>
      <c r="K719" s="71">
        <f t="shared" si="460"/>
        <v>0</v>
      </c>
      <c r="L719" s="70">
        <f>SUM(I719:K719)</f>
        <v>0</v>
      </c>
      <c r="M719" s="70">
        <f>ROUND((L719*$J$6)+L719,2)</f>
        <v>0</v>
      </c>
      <c r="BA719"/>
      <c r="BB719"/>
      <c r="BC719"/>
      <c r="BD719"/>
      <c r="BE719"/>
      <c r="BF719"/>
      <c r="BG719"/>
      <c r="BH719"/>
      <c r="BI719"/>
      <c r="BJ719"/>
      <c r="BK719"/>
      <c r="BL719"/>
      <c r="BM719"/>
      <c r="BN719"/>
      <c r="BO719"/>
      <c r="BP719"/>
      <c r="BQ719"/>
      <c r="BR719"/>
      <c r="BS719"/>
    </row>
    <row r="720" spans="1:71" ht="24">
      <c r="A720" s="87" t="s">
        <v>689</v>
      </c>
      <c r="B720" s="72" t="s">
        <v>1366</v>
      </c>
      <c r="C720" s="73" t="s">
        <v>79</v>
      </c>
      <c r="D720" s="99">
        <v>485</v>
      </c>
      <c r="E720" s="74"/>
      <c r="F720" s="74"/>
      <c r="G720" s="74"/>
      <c r="H720" s="70">
        <f>SUM(E720:G720)</f>
        <v>0</v>
      </c>
      <c r="I720" s="71">
        <f t="shared" si="458"/>
        <v>0</v>
      </c>
      <c r="J720" s="71">
        <f t="shared" si="459"/>
        <v>0</v>
      </c>
      <c r="K720" s="71">
        <f t="shared" si="460"/>
        <v>0</v>
      </c>
      <c r="L720" s="70">
        <f>SUM(I720:K720)</f>
        <v>0</v>
      </c>
      <c r="M720" s="70">
        <f>ROUND((L720*$J$6)+L720,2)</f>
        <v>0</v>
      </c>
      <c r="BA720"/>
      <c r="BB720"/>
      <c r="BC720"/>
      <c r="BD720"/>
      <c r="BE720"/>
      <c r="BF720"/>
      <c r="BG720"/>
      <c r="BH720"/>
      <c r="BI720"/>
      <c r="BJ720"/>
      <c r="BK720"/>
      <c r="BL720"/>
      <c r="BM720"/>
      <c r="BN720"/>
      <c r="BO720"/>
      <c r="BP720"/>
      <c r="BQ720"/>
      <c r="BR720"/>
      <c r="BS720"/>
    </row>
    <row r="721" spans="1:71" ht="24">
      <c r="A721" s="87" t="s">
        <v>690</v>
      </c>
      <c r="B721" s="72" t="s">
        <v>1367</v>
      </c>
      <c r="C721" s="73" t="s">
        <v>79</v>
      </c>
      <c r="D721" s="99">
        <v>10</v>
      </c>
      <c r="E721" s="74"/>
      <c r="F721" s="74"/>
      <c r="G721" s="74"/>
      <c r="H721" s="70">
        <f t="shared" ref="H721" si="464">SUM(E721:G721)</f>
        <v>0</v>
      </c>
      <c r="I721" s="71">
        <f t="shared" si="458"/>
        <v>0</v>
      </c>
      <c r="J721" s="71">
        <f t="shared" si="459"/>
        <v>0</v>
      </c>
      <c r="K721" s="71">
        <f t="shared" si="460"/>
        <v>0</v>
      </c>
      <c r="L721" s="70">
        <f t="shared" ref="L721" si="465">SUM(I721:K721)</f>
        <v>0</v>
      </c>
      <c r="M721" s="70">
        <f t="shared" ref="M721:M731" si="466">ROUND((L721*$J$6)+L721,2)</f>
        <v>0</v>
      </c>
      <c r="BA721"/>
      <c r="BB721"/>
      <c r="BC721"/>
      <c r="BD721"/>
      <c r="BE721"/>
      <c r="BF721"/>
      <c r="BG721"/>
      <c r="BH721"/>
      <c r="BI721"/>
      <c r="BJ721"/>
      <c r="BK721"/>
      <c r="BL721"/>
      <c r="BM721"/>
      <c r="BN721"/>
      <c r="BO721"/>
      <c r="BP721"/>
      <c r="BQ721"/>
      <c r="BR721"/>
      <c r="BS721"/>
    </row>
    <row r="722" spans="1:71" ht="24">
      <c r="A722" s="87" t="s">
        <v>691</v>
      </c>
      <c r="B722" s="72" t="s">
        <v>1368</v>
      </c>
      <c r="C722" s="73" t="s">
        <v>79</v>
      </c>
      <c r="D722" s="99">
        <v>20</v>
      </c>
      <c r="E722" s="74"/>
      <c r="F722" s="74"/>
      <c r="G722" s="74"/>
      <c r="H722" s="70">
        <f t="shared" ref="H722:H729" si="467">SUM(E722:G722)</f>
        <v>0</v>
      </c>
      <c r="I722" s="71">
        <f t="shared" si="458"/>
        <v>0</v>
      </c>
      <c r="J722" s="71">
        <f t="shared" si="459"/>
        <v>0</v>
      </c>
      <c r="K722" s="71">
        <f t="shared" si="460"/>
        <v>0</v>
      </c>
      <c r="L722" s="70">
        <f t="shared" ref="L722:L729" si="468">SUM(I722:K722)</f>
        <v>0</v>
      </c>
      <c r="M722" s="70">
        <f t="shared" si="466"/>
        <v>0</v>
      </c>
      <c r="BA722"/>
      <c r="BB722"/>
      <c r="BC722"/>
      <c r="BD722"/>
      <c r="BE722"/>
      <c r="BF722"/>
      <c r="BG722"/>
      <c r="BH722"/>
      <c r="BI722"/>
      <c r="BJ722"/>
      <c r="BK722"/>
      <c r="BL722"/>
      <c r="BM722"/>
      <c r="BN722"/>
      <c r="BO722"/>
      <c r="BP722"/>
      <c r="BQ722"/>
      <c r="BR722"/>
      <c r="BS722"/>
    </row>
    <row r="723" spans="1:71" ht="36">
      <c r="A723" s="87" t="s">
        <v>692</v>
      </c>
      <c r="B723" s="72" t="s">
        <v>1369</v>
      </c>
      <c r="C723" s="73" t="s">
        <v>79</v>
      </c>
      <c r="D723" s="99">
        <v>180</v>
      </c>
      <c r="E723" s="74"/>
      <c r="F723" s="74"/>
      <c r="G723" s="74"/>
      <c r="H723" s="70">
        <f t="shared" si="467"/>
        <v>0</v>
      </c>
      <c r="I723" s="71">
        <f t="shared" si="458"/>
        <v>0</v>
      </c>
      <c r="J723" s="71">
        <f t="shared" si="459"/>
        <v>0</v>
      </c>
      <c r="K723" s="71">
        <f t="shared" si="460"/>
        <v>0</v>
      </c>
      <c r="L723" s="70">
        <f t="shared" si="468"/>
        <v>0</v>
      </c>
      <c r="M723" s="70">
        <f t="shared" si="466"/>
        <v>0</v>
      </c>
      <c r="BA723"/>
      <c r="BB723"/>
      <c r="BC723"/>
      <c r="BD723"/>
      <c r="BE723"/>
      <c r="BF723"/>
      <c r="BG723"/>
      <c r="BH723"/>
      <c r="BI723"/>
      <c r="BJ723"/>
      <c r="BK723"/>
      <c r="BL723"/>
      <c r="BM723"/>
      <c r="BN723"/>
      <c r="BO723"/>
      <c r="BP723"/>
      <c r="BQ723"/>
      <c r="BR723"/>
      <c r="BS723"/>
    </row>
    <row r="724" spans="1:71">
      <c r="A724" s="87" t="s">
        <v>693</v>
      </c>
      <c r="B724" s="72" t="s">
        <v>1370</v>
      </c>
      <c r="C724" s="73" t="s">
        <v>78</v>
      </c>
      <c r="D724" s="99">
        <v>138</v>
      </c>
      <c r="E724" s="74"/>
      <c r="F724" s="74"/>
      <c r="G724" s="74"/>
      <c r="H724" s="70">
        <f t="shared" si="467"/>
        <v>0</v>
      </c>
      <c r="I724" s="71">
        <f t="shared" si="458"/>
        <v>0</v>
      </c>
      <c r="J724" s="71">
        <f t="shared" si="459"/>
        <v>0</v>
      </c>
      <c r="K724" s="71">
        <f t="shared" si="460"/>
        <v>0</v>
      </c>
      <c r="L724" s="70">
        <f t="shared" si="468"/>
        <v>0</v>
      </c>
      <c r="M724" s="70">
        <f t="shared" si="466"/>
        <v>0</v>
      </c>
      <c r="BA724"/>
      <c r="BB724"/>
      <c r="BC724"/>
      <c r="BD724"/>
      <c r="BE724"/>
      <c r="BF724"/>
      <c r="BG724"/>
      <c r="BH724"/>
      <c r="BI724"/>
      <c r="BJ724"/>
      <c r="BK724"/>
      <c r="BL724"/>
      <c r="BM724"/>
      <c r="BN724"/>
      <c r="BO724"/>
      <c r="BP724"/>
      <c r="BQ724"/>
      <c r="BR724"/>
      <c r="BS724"/>
    </row>
    <row r="725" spans="1:71" ht="24">
      <c r="A725" s="87" t="s">
        <v>694</v>
      </c>
      <c r="B725" s="72" t="s">
        <v>1371</v>
      </c>
      <c r="C725" s="73" t="s">
        <v>78</v>
      </c>
      <c r="D725" s="99">
        <v>1</v>
      </c>
      <c r="E725" s="74"/>
      <c r="F725" s="74"/>
      <c r="G725" s="74"/>
      <c r="H725" s="70">
        <f t="shared" si="467"/>
        <v>0</v>
      </c>
      <c r="I725" s="71">
        <f t="shared" si="458"/>
        <v>0</v>
      </c>
      <c r="J725" s="71">
        <f t="shared" si="459"/>
        <v>0</v>
      </c>
      <c r="K725" s="71">
        <f t="shared" si="460"/>
        <v>0</v>
      </c>
      <c r="L725" s="70">
        <f t="shared" si="468"/>
        <v>0</v>
      </c>
      <c r="M725" s="70">
        <f t="shared" si="466"/>
        <v>0</v>
      </c>
      <c r="BA725"/>
      <c r="BB725"/>
      <c r="BC725"/>
      <c r="BD725"/>
      <c r="BE725"/>
      <c r="BF725"/>
      <c r="BG725"/>
      <c r="BH725"/>
      <c r="BI725"/>
      <c r="BJ725"/>
      <c r="BK725"/>
      <c r="BL725"/>
      <c r="BM725"/>
      <c r="BN725"/>
      <c r="BO725"/>
      <c r="BP725"/>
      <c r="BQ725"/>
      <c r="BR725"/>
      <c r="BS725"/>
    </row>
    <row r="726" spans="1:71" ht="24">
      <c r="A726" s="87" t="s">
        <v>695</v>
      </c>
      <c r="B726" s="72" t="s">
        <v>1296</v>
      </c>
      <c r="C726" s="73" t="s">
        <v>78</v>
      </c>
      <c r="D726" s="99">
        <v>111</v>
      </c>
      <c r="E726" s="74"/>
      <c r="F726" s="74"/>
      <c r="G726" s="74"/>
      <c r="H726" s="70">
        <f t="shared" si="467"/>
        <v>0</v>
      </c>
      <c r="I726" s="71">
        <f t="shared" si="458"/>
        <v>0</v>
      </c>
      <c r="J726" s="71">
        <f t="shared" si="459"/>
        <v>0</v>
      </c>
      <c r="K726" s="71">
        <f t="shared" si="460"/>
        <v>0</v>
      </c>
      <c r="L726" s="70">
        <f t="shared" si="468"/>
        <v>0</v>
      </c>
      <c r="M726" s="70">
        <f t="shared" si="466"/>
        <v>0</v>
      </c>
      <c r="BA726"/>
      <c r="BB726"/>
      <c r="BC726"/>
      <c r="BD726"/>
      <c r="BE726"/>
      <c r="BF726"/>
      <c r="BG726"/>
      <c r="BH726"/>
      <c r="BI726"/>
      <c r="BJ726"/>
      <c r="BK726"/>
      <c r="BL726"/>
      <c r="BM726"/>
      <c r="BN726"/>
      <c r="BO726"/>
      <c r="BP726"/>
      <c r="BQ726"/>
      <c r="BR726"/>
      <c r="BS726"/>
    </row>
    <row r="727" spans="1:71" ht="24">
      <c r="A727" s="87" t="s">
        <v>696</v>
      </c>
      <c r="B727" s="72" t="s">
        <v>1290</v>
      </c>
      <c r="C727" s="73" t="s">
        <v>78</v>
      </c>
      <c r="D727" s="99">
        <v>27</v>
      </c>
      <c r="E727" s="74"/>
      <c r="F727" s="74"/>
      <c r="G727" s="74"/>
      <c r="H727" s="70">
        <f t="shared" si="467"/>
        <v>0</v>
      </c>
      <c r="I727" s="71">
        <f t="shared" si="458"/>
        <v>0</v>
      </c>
      <c r="J727" s="71">
        <f t="shared" si="459"/>
        <v>0</v>
      </c>
      <c r="K727" s="71">
        <f t="shared" si="460"/>
        <v>0</v>
      </c>
      <c r="L727" s="70">
        <f t="shared" si="468"/>
        <v>0</v>
      </c>
      <c r="M727" s="70">
        <f t="shared" si="466"/>
        <v>0</v>
      </c>
      <c r="BA727"/>
      <c r="BB727"/>
      <c r="BC727"/>
      <c r="BD727"/>
      <c r="BE727"/>
      <c r="BF727"/>
      <c r="BG727"/>
      <c r="BH727"/>
      <c r="BI727"/>
      <c r="BJ727"/>
      <c r="BK727"/>
      <c r="BL727"/>
      <c r="BM727"/>
      <c r="BN727"/>
      <c r="BO727"/>
      <c r="BP727"/>
      <c r="BQ727"/>
      <c r="BR727"/>
      <c r="BS727"/>
    </row>
    <row r="728" spans="1:71">
      <c r="A728" s="87" t="s">
        <v>697</v>
      </c>
      <c r="B728" s="72" t="s">
        <v>1372</v>
      </c>
      <c r="C728" s="73" t="s">
        <v>78</v>
      </c>
      <c r="D728" s="99">
        <v>1</v>
      </c>
      <c r="E728" s="74"/>
      <c r="F728" s="74"/>
      <c r="G728" s="74"/>
      <c r="H728" s="70">
        <f t="shared" si="467"/>
        <v>0</v>
      </c>
      <c r="I728" s="71">
        <f t="shared" si="458"/>
        <v>0</v>
      </c>
      <c r="J728" s="71">
        <f t="shared" si="459"/>
        <v>0</v>
      </c>
      <c r="K728" s="71">
        <f t="shared" si="460"/>
        <v>0</v>
      </c>
      <c r="L728" s="70">
        <f t="shared" si="468"/>
        <v>0</v>
      </c>
      <c r="M728" s="70">
        <f t="shared" si="466"/>
        <v>0</v>
      </c>
      <c r="BA728"/>
      <c r="BB728"/>
      <c r="BC728"/>
      <c r="BD728"/>
      <c r="BE728"/>
      <c r="BF728"/>
      <c r="BG728"/>
      <c r="BH728"/>
      <c r="BI728"/>
      <c r="BJ728"/>
      <c r="BK728"/>
      <c r="BL728"/>
      <c r="BM728"/>
      <c r="BN728"/>
      <c r="BO728"/>
      <c r="BP728"/>
      <c r="BQ728"/>
      <c r="BR728"/>
      <c r="BS728"/>
    </row>
    <row r="729" spans="1:71" ht="24">
      <c r="A729" s="87" t="s">
        <v>698</v>
      </c>
      <c r="B729" s="72" t="s">
        <v>1311</v>
      </c>
      <c r="C729" s="73" t="s">
        <v>78</v>
      </c>
      <c r="D729" s="99">
        <v>1</v>
      </c>
      <c r="E729" s="74"/>
      <c r="F729" s="74"/>
      <c r="G729" s="74"/>
      <c r="H729" s="70">
        <f t="shared" si="467"/>
        <v>0</v>
      </c>
      <c r="I729" s="71">
        <f t="shared" si="458"/>
        <v>0</v>
      </c>
      <c r="J729" s="71">
        <f t="shared" si="459"/>
        <v>0</v>
      </c>
      <c r="K729" s="71">
        <f t="shared" si="460"/>
        <v>0</v>
      </c>
      <c r="L729" s="70">
        <f t="shared" si="468"/>
        <v>0</v>
      </c>
      <c r="M729" s="70">
        <f t="shared" si="466"/>
        <v>0</v>
      </c>
      <c r="BA729"/>
      <c r="BB729"/>
      <c r="BC729"/>
      <c r="BD729"/>
      <c r="BE729"/>
      <c r="BF729"/>
      <c r="BG729"/>
      <c r="BH729"/>
      <c r="BI729"/>
      <c r="BJ729"/>
      <c r="BK729"/>
      <c r="BL729"/>
      <c r="BM729"/>
      <c r="BN729"/>
      <c r="BO729"/>
      <c r="BP729"/>
      <c r="BQ729"/>
      <c r="BR729"/>
      <c r="BS729"/>
    </row>
    <row r="730" spans="1:71">
      <c r="A730" s="87" t="s">
        <v>699</v>
      </c>
      <c r="B730" s="72" t="s">
        <v>823</v>
      </c>
      <c r="C730" s="73" t="s">
        <v>78</v>
      </c>
      <c r="D730" s="99">
        <v>1</v>
      </c>
      <c r="E730" s="74"/>
      <c r="F730" s="74"/>
      <c r="G730" s="74"/>
      <c r="H730" s="70">
        <f t="shared" ref="H730:H731" si="469">SUM(E730:G730)</f>
        <v>0</v>
      </c>
      <c r="I730" s="71">
        <f t="shared" si="458"/>
        <v>0</v>
      </c>
      <c r="J730" s="71">
        <f t="shared" si="459"/>
        <v>0</v>
      </c>
      <c r="K730" s="71">
        <f t="shared" si="460"/>
        <v>0</v>
      </c>
      <c r="L730" s="70">
        <f t="shared" ref="L730:L731" si="470">SUM(I730:K730)</f>
        <v>0</v>
      </c>
      <c r="M730" s="70">
        <f t="shared" si="466"/>
        <v>0</v>
      </c>
      <c r="BA730"/>
      <c r="BB730"/>
      <c r="BC730"/>
      <c r="BD730"/>
      <c r="BE730"/>
      <c r="BF730"/>
      <c r="BG730"/>
      <c r="BH730"/>
      <c r="BI730"/>
      <c r="BJ730"/>
      <c r="BK730"/>
      <c r="BL730"/>
      <c r="BM730"/>
      <c r="BN730"/>
      <c r="BO730"/>
      <c r="BP730"/>
      <c r="BQ730"/>
      <c r="BR730"/>
      <c r="BS730"/>
    </row>
    <row r="731" spans="1:71" ht="24">
      <c r="A731" s="87" t="s">
        <v>700</v>
      </c>
      <c r="B731" s="72" t="s">
        <v>1373</v>
      </c>
      <c r="C731" s="73" t="s">
        <v>79</v>
      </c>
      <c r="D731" s="99">
        <v>6</v>
      </c>
      <c r="E731" s="74"/>
      <c r="F731" s="74"/>
      <c r="G731" s="74"/>
      <c r="H731" s="70">
        <f t="shared" si="469"/>
        <v>0</v>
      </c>
      <c r="I731" s="71">
        <f t="shared" si="458"/>
        <v>0</v>
      </c>
      <c r="J731" s="71">
        <f t="shared" si="459"/>
        <v>0</v>
      </c>
      <c r="K731" s="71">
        <f t="shared" si="460"/>
        <v>0</v>
      </c>
      <c r="L731" s="70">
        <f t="shared" si="470"/>
        <v>0</v>
      </c>
      <c r="M731" s="70">
        <f t="shared" si="466"/>
        <v>0</v>
      </c>
      <c r="BA731"/>
      <c r="BB731"/>
      <c r="BC731"/>
      <c r="BD731"/>
      <c r="BE731"/>
      <c r="BF731"/>
      <c r="BG731"/>
      <c r="BH731"/>
      <c r="BI731"/>
      <c r="BJ731"/>
      <c r="BK731"/>
      <c r="BL731"/>
      <c r="BM731"/>
      <c r="BN731"/>
      <c r="BO731"/>
      <c r="BP731"/>
      <c r="BQ731"/>
      <c r="BR731"/>
      <c r="BS731"/>
    </row>
    <row r="732" spans="1:71" ht="24">
      <c r="A732" s="87" t="s">
        <v>701</v>
      </c>
      <c r="B732" s="72" t="s">
        <v>1374</v>
      </c>
      <c r="C732" s="73" t="s">
        <v>78</v>
      </c>
      <c r="D732" s="99">
        <v>1</v>
      </c>
      <c r="E732" s="74"/>
      <c r="F732" s="74"/>
      <c r="G732" s="74"/>
      <c r="H732" s="70">
        <f>SUM(E732:G732)</f>
        <v>0</v>
      </c>
      <c r="I732" s="71">
        <f t="shared" si="458"/>
        <v>0</v>
      </c>
      <c r="J732" s="71">
        <f t="shared" si="459"/>
        <v>0</v>
      </c>
      <c r="K732" s="71">
        <f t="shared" si="460"/>
        <v>0</v>
      </c>
      <c r="L732" s="70">
        <f>SUM(I732:K732)</f>
        <v>0</v>
      </c>
      <c r="M732" s="70">
        <f>ROUND((L732*$J$6)+L732,2)</f>
        <v>0</v>
      </c>
      <c r="BA732"/>
      <c r="BB732"/>
      <c r="BC732"/>
      <c r="BD732"/>
      <c r="BE732"/>
      <c r="BF732"/>
      <c r="BG732"/>
      <c r="BH732"/>
      <c r="BI732"/>
      <c r="BJ732"/>
      <c r="BK732"/>
      <c r="BL732"/>
      <c r="BM732"/>
      <c r="BN732"/>
      <c r="BO732"/>
      <c r="BP732"/>
      <c r="BQ732"/>
      <c r="BR732"/>
      <c r="BS732"/>
    </row>
    <row r="733" spans="1:71">
      <c r="A733" s="87" t="s">
        <v>702</v>
      </c>
      <c r="B733" s="72" t="s">
        <v>1375</v>
      </c>
      <c r="C733" s="73" t="s">
        <v>78</v>
      </c>
      <c r="D733" s="99">
        <v>1</v>
      </c>
      <c r="E733" s="74"/>
      <c r="F733" s="74"/>
      <c r="G733" s="74"/>
      <c r="H733" s="70">
        <f t="shared" ref="H733:H734" si="471">SUM(E733:G733)</f>
        <v>0</v>
      </c>
      <c r="I733" s="71">
        <f t="shared" si="458"/>
        <v>0</v>
      </c>
      <c r="J733" s="71">
        <f t="shared" si="459"/>
        <v>0</v>
      </c>
      <c r="K733" s="71">
        <f t="shared" si="460"/>
        <v>0</v>
      </c>
      <c r="L733" s="70">
        <f t="shared" ref="L733:L734" si="472">SUM(I733:K733)</f>
        <v>0</v>
      </c>
      <c r="M733" s="70">
        <f t="shared" ref="M733:M734" si="473">ROUND((L733*$J$6)+L733,2)</f>
        <v>0</v>
      </c>
      <c r="BA733"/>
      <c r="BB733"/>
      <c r="BC733"/>
      <c r="BD733"/>
      <c r="BE733"/>
      <c r="BF733"/>
      <c r="BG733"/>
      <c r="BH733"/>
      <c r="BI733"/>
      <c r="BJ733"/>
      <c r="BK733"/>
      <c r="BL733"/>
      <c r="BM733"/>
      <c r="BN733"/>
      <c r="BO733"/>
      <c r="BP733"/>
      <c r="BQ733"/>
      <c r="BR733"/>
      <c r="BS733"/>
    </row>
    <row r="734" spans="1:71">
      <c r="A734" s="87" t="s">
        <v>703</v>
      </c>
      <c r="B734" s="72" t="s">
        <v>824</v>
      </c>
      <c r="C734" s="73" t="s">
        <v>78</v>
      </c>
      <c r="D734" s="99">
        <v>2</v>
      </c>
      <c r="E734" s="74"/>
      <c r="F734" s="74"/>
      <c r="G734" s="74"/>
      <c r="H734" s="70">
        <f t="shared" si="471"/>
        <v>0</v>
      </c>
      <c r="I734" s="71">
        <f t="shared" si="458"/>
        <v>0</v>
      </c>
      <c r="J734" s="71">
        <f t="shared" si="459"/>
        <v>0</v>
      </c>
      <c r="K734" s="71">
        <f t="shared" si="460"/>
        <v>0</v>
      </c>
      <c r="L734" s="70">
        <f t="shared" si="472"/>
        <v>0</v>
      </c>
      <c r="M734" s="70">
        <f t="shared" si="473"/>
        <v>0</v>
      </c>
      <c r="BA734"/>
      <c r="BB734"/>
      <c r="BC734"/>
      <c r="BD734"/>
      <c r="BE734"/>
      <c r="BF734"/>
      <c r="BG734"/>
      <c r="BH734"/>
      <c r="BI734"/>
      <c r="BJ734"/>
      <c r="BK734"/>
      <c r="BL734"/>
      <c r="BM734"/>
      <c r="BN734"/>
      <c r="BO734"/>
      <c r="BP734"/>
      <c r="BQ734"/>
      <c r="BR734"/>
      <c r="BS734"/>
    </row>
    <row r="735" spans="1:71" ht="24">
      <c r="A735" s="87" t="s">
        <v>704</v>
      </c>
      <c r="B735" s="72" t="s">
        <v>825</v>
      </c>
      <c r="C735" s="73" t="s">
        <v>78</v>
      </c>
      <c r="D735" s="99">
        <v>2</v>
      </c>
      <c r="E735" s="74"/>
      <c r="F735" s="74"/>
      <c r="G735" s="74"/>
      <c r="H735" s="70">
        <f>SUM(E735:G735)</f>
        <v>0</v>
      </c>
      <c r="I735" s="71">
        <f t="shared" si="458"/>
        <v>0</v>
      </c>
      <c r="J735" s="71">
        <f t="shared" si="459"/>
        <v>0</v>
      </c>
      <c r="K735" s="71">
        <f t="shared" si="460"/>
        <v>0</v>
      </c>
      <c r="L735" s="70">
        <f>SUM(I735:K735)</f>
        <v>0</v>
      </c>
      <c r="M735" s="70">
        <f>ROUND((L735*$J$6)+L735,2)</f>
        <v>0</v>
      </c>
      <c r="BA735"/>
      <c r="BB735"/>
      <c r="BC735"/>
      <c r="BD735"/>
      <c r="BE735"/>
      <c r="BF735"/>
      <c r="BG735"/>
      <c r="BH735"/>
      <c r="BI735"/>
      <c r="BJ735"/>
      <c r="BK735"/>
      <c r="BL735"/>
      <c r="BM735"/>
      <c r="BN735"/>
      <c r="BO735"/>
      <c r="BP735"/>
      <c r="BQ735"/>
      <c r="BR735"/>
      <c r="BS735"/>
    </row>
    <row r="736" spans="1:71" ht="24">
      <c r="A736" s="87" t="s">
        <v>705</v>
      </c>
      <c r="B736" s="72" t="s">
        <v>1376</v>
      </c>
      <c r="C736" s="73" t="s">
        <v>78</v>
      </c>
      <c r="D736" s="99">
        <v>21</v>
      </c>
      <c r="E736" s="74"/>
      <c r="F736" s="74"/>
      <c r="G736" s="74"/>
      <c r="H736" s="70">
        <f t="shared" ref="H736:H737" si="474">SUM(E736:G736)</f>
        <v>0</v>
      </c>
      <c r="I736" s="71">
        <f t="shared" si="458"/>
        <v>0</v>
      </c>
      <c r="J736" s="71">
        <f t="shared" si="459"/>
        <v>0</v>
      </c>
      <c r="K736" s="71">
        <f t="shared" si="460"/>
        <v>0</v>
      </c>
      <c r="L736" s="70">
        <f t="shared" ref="L736:L737" si="475">SUM(I736:K736)</f>
        <v>0</v>
      </c>
      <c r="M736" s="70">
        <f t="shared" ref="M736:M740" si="476">ROUND((L736*$J$6)+L736,2)</f>
        <v>0</v>
      </c>
      <c r="BA736"/>
      <c r="BB736"/>
      <c r="BC736"/>
      <c r="BD736"/>
      <c r="BE736"/>
      <c r="BF736"/>
      <c r="BG736"/>
      <c r="BH736"/>
      <c r="BI736"/>
      <c r="BJ736"/>
      <c r="BK736"/>
      <c r="BL736"/>
      <c r="BM736"/>
      <c r="BN736"/>
      <c r="BO736"/>
      <c r="BP736"/>
      <c r="BQ736"/>
      <c r="BR736"/>
      <c r="BS736"/>
    </row>
    <row r="737" spans="1:71" ht="24">
      <c r="A737" s="87" t="s">
        <v>706</v>
      </c>
      <c r="B737" s="72" t="s">
        <v>1377</v>
      </c>
      <c r="C737" s="73" t="s">
        <v>78</v>
      </c>
      <c r="D737" s="99">
        <v>1</v>
      </c>
      <c r="E737" s="74"/>
      <c r="F737" s="74"/>
      <c r="G737" s="74"/>
      <c r="H737" s="70">
        <f t="shared" si="474"/>
        <v>0</v>
      </c>
      <c r="I737" s="71">
        <f t="shared" si="458"/>
        <v>0</v>
      </c>
      <c r="J737" s="71">
        <f t="shared" si="459"/>
        <v>0</v>
      </c>
      <c r="K737" s="71">
        <f t="shared" si="460"/>
        <v>0</v>
      </c>
      <c r="L737" s="70">
        <f t="shared" si="475"/>
        <v>0</v>
      </c>
      <c r="M737" s="70">
        <f t="shared" si="476"/>
        <v>0</v>
      </c>
      <c r="BA737"/>
      <c r="BB737"/>
      <c r="BC737"/>
      <c r="BD737"/>
      <c r="BE737"/>
      <c r="BF737"/>
      <c r="BG737"/>
      <c r="BH737"/>
      <c r="BI737"/>
      <c r="BJ737"/>
      <c r="BK737"/>
      <c r="BL737"/>
      <c r="BM737"/>
      <c r="BN737"/>
      <c r="BO737"/>
      <c r="BP737"/>
      <c r="BQ737"/>
      <c r="BR737"/>
      <c r="BS737"/>
    </row>
    <row r="738" spans="1:71">
      <c r="A738" s="87" t="s">
        <v>707</v>
      </c>
      <c r="B738" s="72" t="s">
        <v>1378</v>
      </c>
      <c r="C738" s="73" t="s">
        <v>78</v>
      </c>
      <c r="D738" s="99">
        <v>1</v>
      </c>
      <c r="E738" s="74"/>
      <c r="F738" s="74"/>
      <c r="G738" s="74"/>
      <c r="H738" s="70">
        <f t="shared" ref="H738" si="477">SUM(E738:G738)</f>
        <v>0</v>
      </c>
      <c r="I738" s="71">
        <f t="shared" si="458"/>
        <v>0</v>
      </c>
      <c r="J738" s="71">
        <f t="shared" si="459"/>
        <v>0</v>
      </c>
      <c r="K738" s="71">
        <f t="shared" si="460"/>
        <v>0</v>
      </c>
      <c r="L738" s="70">
        <f t="shared" ref="L738" si="478">SUM(I738:K738)</f>
        <v>0</v>
      </c>
      <c r="M738" s="70">
        <f t="shared" si="476"/>
        <v>0</v>
      </c>
      <c r="BA738"/>
      <c r="BB738"/>
      <c r="BC738"/>
      <c r="BD738"/>
      <c r="BE738"/>
      <c r="BF738"/>
      <c r="BG738"/>
      <c r="BH738"/>
      <c r="BI738"/>
      <c r="BJ738"/>
      <c r="BK738"/>
      <c r="BL738"/>
      <c r="BM738"/>
      <c r="BN738"/>
      <c r="BO738"/>
      <c r="BP738"/>
      <c r="BQ738"/>
      <c r="BR738"/>
      <c r="BS738"/>
    </row>
    <row r="739" spans="1:71">
      <c r="A739" s="87" t="s">
        <v>708</v>
      </c>
      <c r="B739" s="72" t="s">
        <v>1379</v>
      </c>
      <c r="C739" s="73" t="s">
        <v>78</v>
      </c>
      <c r="D739" s="99">
        <v>1</v>
      </c>
      <c r="E739" s="74"/>
      <c r="F739" s="74"/>
      <c r="G739" s="74"/>
      <c r="H739" s="70">
        <f t="shared" ref="H739:H740" si="479">SUM(E739:G739)</f>
        <v>0</v>
      </c>
      <c r="I739" s="71">
        <f t="shared" si="458"/>
        <v>0</v>
      </c>
      <c r="J739" s="71">
        <f t="shared" si="459"/>
        <v>0</v>
      </c>
      <c r="K739" s="71">
        <f t="shared" si="460"/>
        <v>0</v>
      </c>
      <c r="L739" s="70">
        <f t="shared" ref="L739:L740" si="480">SUM(I739:K739)</f>
        <v>0</v>
      </c>
      <c r="M739" s="70">
        <f t="shared" si="476"/>
        <v>0</v>
      </c>
      <c r="BA739"/>
      <c r="BB739"/>
      <c r="BC739"/>
      <c r="BD739"/>
      <c r="BE739"/>
      <c r="BF739"/>
      <c r="BG739"/>
      <c r="BH739"/>
      <c r="BI739"/>
      <c r="BJ739"/>
      <c r="BK739"/>
      <c r="BL739"/>
      <c r="BM739"/>
      <c r="BN739"/>
      <c r="BO739"/>
      <c r="BP739"/>
      <c r="BQ739"/>
      <c r="BR739"/>
      <c r="BS739"/>
    </row>
    <row r="740" spans="1:71" ht="24">
      <c r="A740" s="87" t="s">
        <v>709</v>
      </c>
      <c r="B740" s="72" t="s">
        <v>1374</v>
      </c>
      <c r="C740" s="73" t="s">
        <v>78</v>
      </c>
      <c r="D740" s="99">
        <v>1</v>
      </c>
      <c r="E740" s="74"/>
      <c r="F740" s="74"/>
      <c r="G740" s="74"/>
      <c r="H740" s="70">
        <f t="shared" si="479"/>
        <v>0</v>
      </c>
      <c r="I740" s="71">
        <f t="shared" si="458"/>
        <v>0</v>
      </c>
      <c r="J740" s="71">
        <f t="shared" si="459"/>
        <v>0</v>
      </c>
      <c r="K740" s="71">
        <f t="shared" si="460"/>
        <v>0</v>
      </c>
      <c r="L740" s="70">
        <f t="shared" si="480"/>
        <v>0</v>
      </c>
      <c r="M740" s="70">
        <f t="shared" si="476"/>
        <v>0</v>
      </c>
      <c r="BA740"/>
      <c r="BB740"/>
      <c r="BC740"/>
      <c r="BD740"/>
      <c r="BE740"/>
      <c r="BF740"/>
      <c r="BG740"/>
      <c r="BH740"/>
      <c r="BI740"/>
      <c r="BJ740"/>
      <c r="BK740"/>
      <c r="BL740"/>
      <c r="BM740"/>
      <c r="BN740"/>
      <c r="BO740"/>
      <c r="BP740"/>
      <c r="BQ740"/>
      <c r="BR740"/>
      <c r="BS740"/>
    </row>
    <row r="741" spans="1:71" ht="24.95" customHeight="1">
      <c r="A741" s="87" t="s">
        <v>1380</v>
      </c>
      <c r="B741" s="100"/>
      <c r="C741" s="101"/>
      <c r="D741" s="99"/>
      <c r="E741" s="74"/>
      <c r="F741" s="74"/>
      <c r="G741" s="74"/>
      <c r="H741" s="70">
        <f t="shared" ref="H741:H744" si="481">SUM(E741:G741)</f>
        <v>0</v>
      </c>
      <c r="I741" s="71">
        <f t="shared" ref="I741:I744" si="482">D741*E741</f>
        <v>0</v>
      </c>
      <c r="J741" s="71">
        <f t="shared" ref="J741:J744" si="483">D741*F741</f>
        <v>0</v>
      </c>
      <c r="K741" s="71">
        <f t="shared" ref="K741:K744" si="484">D741*G741</f>
        <v>0</v>
      </c>
      <c r="L741" s="70">
        <f t="shared" ref="L741:L744" si="485">SUM(I741:K741)</f>
        <v>0</v>
      </c>
      <c r="M741" s="70">
        <f t="shared" ref="M741:M744" si="486">ROUND((L741*$J$6)+L741,2)</f>
        <v>0</v>
      </c>
      <c r="BA741"/>
      <c r="BB741"/>
      <c r="BC741"/>
      <c r="BD741"/>
      <c r="BE741"/>
      <c r="BF741"/>
      <c r="BG741"/>
      <c r="BH741"/>
      <c r="BI741"/>
      <c r="BJ741"/>
      <c r="BK741"/>
      <c r="BL741"/>
      <c r="BM741"/>
      <c r="BN741"/>
      <c r="BO741"/>
      <c r="BP741"/>
      <c r="BQ741"/>
      <c r="BR741"/>
      <c r="BS741"/>
    </row>
    <row r="742" spans="1:71" ht="29.1" customHeight="1">
      <c r="A742" s="87" t="s">
        <v>1381</v>
      </c>
      <c r="B742" s="100"/>
      <c r="C742" s="101"/>
      <c r="D742" s="99"/>
      <c r="E742" s="74"/>
      <c r="F742" s="74"/>
      <c r="G742" s="74"/>
      <c r="H742" s="70">
        <f t="shared" si="481"/>
        <v>0</v>
      </c>
      <c r="I742" s="71">
        <f t="shared" si="482"/>
        <v>0</v>
      </c>
      <c r="J742" s="71">
        <f t="shared" si="483"/>
        <v>0</v>
      </c>
      <c r="K742" s="71">
        <f t="shared" si="484"/>
        <v>0</v>
      </c>
      <c r="L742" s="70">
        <f t="shared" si="485"/>
        <v>0</v>
      </c>
      <c r="M742" s="70">
        <f t="shared" si="486"/>
        <v>0</v>
      </c>
      <c r="BA742"/>
      <c r="BB742"/>
      <c r="BC742"/>
      <c r="BD742"/>
      <c r="BE742"/>
      <c r="BF742"/>
      <c r="BG742"/>
      <c r="BH742"/>
      <c r="BI742"/>
      <c r="BJ742"/>
      <c r="BK742"/>
      <c r="BL742"/>
      <c r="BM742"/>
      <c r="BN742"/>
      <c r="BO742"/>
      <c r="BP742"/>
      <c r="BQ742"/>
      <c r="BR742"/>
      <c r="BS742"/>
    </row>
    <row r="743" spans="1:71" ht="27.6" customHeight="1">
      <c r="A743" s="87" t="s">
        <v>1382</v>
      </c>
      <c r="B743" s="100"/>
      <c r="C743" s="101"/>
      <c r="D743" s="99"/>
      <c r="E743" s="74"/>
      <c r="F743" s="74"/>
      <c r="G743" s="74"/>
      <c r="H743" s="70">
        <f t="shared" si="481"/>
        <v>0</v>
      </c>
      <c r="I743" s="71">
        <f t="shared" si="482"/>
        <v>0</v>
      </c>
      <c r="J743" s="71">
        <f t="shared" si="483"/>
        <v>0</v>
      </c>
      <c r="K743" s="71">
        <f t="shared" si="484"/>
        <v>0</v>
      </c>
      <c r="L743" s="70">
        <f t="shared" si="485"/>
        <v>0</v>
      </c>
      <c r="M743" s="70">
        <f t="shared" si="486"/>
        <v>0</v>
      </c>
      <c r="BA743"/>
      <c r="BB743"/>
      <c r="BC743"/>
      <c r="BD743"/>
      <c r="BE743"/>
      <c r="BF743"/>
      <c r="BG743"/>
      <c r="BH743"/>
      <c r="BI743"/>
      <c r="BJ743"/>
      <c r="BK743"/>
      <c r="BL743"/>
      <c r="BM743"/>
      <c r="BN743"/>
      <c r="BO743"/>
      <c r="BP743"/>
      <c r="BQ743"/>
      <c r="BR743"/>
      <c r="BS743"/>
    </row>
    <row r="744" spans="1:71" ht="23.1" customHeight="1">
      <c r="A744" s="87" t="s">
        <v>1383</v>
      </c>
      <c r="B744" s="100"/>
      <c r="C744" s="101"/>
      <c r="D744" s="99"/>
      <c r="E744" s="74"/>
      <c r="F744" s="74"/>
      <c r="G744" s="74"/>
      <c r="H744" s="70">
        <f t="shared" si="481"/>
        <v>0</v>
      </c>
      <c r="I744" s="71">
        <f t="shared" si="482"/>
        <v>0</v>
      </c>
      <c r="J744" s="71">
        <f t="shared" si="483"/>
        <v>0</v>
      </c>
      <c r="K744" s="71">
        <f t="shared" si="484"/>
        <v>0</v>
      </c>
      <c r="L744" s="70">
        <f t="shared" si="485"/>
        <v>0</v>
      </c>
      <c r="M744" s="70">
        <f t="shared" si="486"/>
        <v>0</v>
      </c>
      <c r="BA744"/>
      <c r="BB744"/>
      <c r="BC744"/>
      <c r="BD744"/>
      <c r="BE744"/>
      <c r="BF744"/>
      <c r="BG744"/>
      <c r="BH744"/>
      <c r="BI744"/>
      <c r="BJ744"/>
      <c r="BK744"/>
      <c r="BL744"/>
      <c r="BM744"/>
      <c r="BN744"/>
      <c r="BO744"/>
      <c r="BP744"/>
      <c r="BQ744"/>
      <c r="BR744"/>
      <c r="BS744"/>
    </row>
    <row r="745" spans="1:71">
      <c r="A745" s="88">
        <v>15</v>
      </c>
      <c r="B745" s="75" t="s">
        <v>710</v>
      </c>
      <c r="C745" s="76"/>
      <c r="D745" s="82"/>
      <c r="E745" s="83"/>
      <c r="F745" s="83"/>
      <c r="G745" s="83"/>
      <c r="H745" s="83"/>
      <c r="I745" s="83"/>
      <c r="J745" s="83"/>
      <c r="K745" s="83"/>
      <c r="L745" s="30">
        <f>SUM(L746:L757)</f>
        <v>0</v>
      </c>
      <c r="M745" s="30">
        <f>SUM(M746:M757)</f>
        <v>0</v>
      </c>
      <c r="BA745"/>
      <c r="BB745"/>
      <c r="BC745"/>
      <c r="BD745"/>
      <c r="BE745"/>
      <c r="BF745"/>
      <c r="BG745"/>
      <c r="BH745"/>
      <c r="BI745"/>
      <c r="BJ745"/>
      <c r="BK745"/>
      <c r="BL745"/>
      <c r="BM745"/>
      <c r="BN745"/>
      <c r="BO745"/>
      <c r="BP745"/>
      <c r="BQ745"/>
      <c r="BR745"/>
      <c r="BS745"/>
    </row>
    <row r="746" spans="1:71">
      <c r="A746" s="87" t="s">
        <v>711</v>
      </c>
      <c r="B746" s="72" t="s">
        <v>1384</v>
      </c>
      <c r="C746" s="73" t="s">
        <v>78</v>
      </c>
      <c r="D746" s="99">
        <v>1</v>
      </c>
      <c r="E746" s="74"/>
      <c r="F746" s="74"/>
      <c r="G746" s="74"/>
      <c r="H746" s="70">
        <f>SUM(E746:G746)</f>
        <v>0</v>
      </c>
      <c r="I746" s="71">
        <f t="shared" ref="I746:I753" si="487">D746*E746</f>
        <v>0</v>
      </c>
      <c r="J746" s="71">
        <f t="shared" ref="J746:J753" si="488">D746*F746</f>
        <v>0</v>
      </c>
      <c r="K746" s="71">
        <f t="shared" ref="K746:K753" si="489">D746*G746</f>
        <v>0</v>
      </c>
      <c r="L746" s="70">
        <f>SUM(I746:K746)</f>
        <v>0</v>
      </c>
      <c r="M746" s="70">
        <f>ROUND((L746*$J$6)+L746,2)</f>
        <v>0</v>
      </c>
      <c r="BA746"/>
      <c r="BB746"/>
      <c r="BC746"/>
      <c r="BD746"/>
      <c r="BE746"/>
      <c r="BF746"/>
      <c r="BG746"/>
      <c r="BH746"/>
      <c r="BI746"/>
      <c r="BJ746"/>
      <c r="BK746"/>
      <c r="BL746"/>
      <c r="BM746"/>
      <c r="BN746"/>
      <c r="BO746"/>
      <c r="BP746"/>
      <c r="BQ746"/>
      <c r="BR746"/>
      <c r="BS746"/>
    </row>
    <row r="747" spans="1:71" ht="36">
      <c r="A747" s="87" t="s">
        <v>712</v>
      </c>
      <c r="B747" s="72" t="s">
        <v>1385</v>
      </c>
      <c r="C747" s="73" t="s">
        <v>78</v>
      </c>
      <c r="D747" s="99">
        <v>2</v>
      </c>
      <c r="E747" s="74"/>
      <c r="F747" s="74"/>
      <c r="G747" s="74"/>
      <c r="H747" s="70">
        <f t="shared" ref="H747:H750" si="490">SUM(E747:G747)</f>
        <v>0</v>
      </c>
      <c r="I747" s="71">
        <f t="shared" si="487"/>
        <v>0</v>
      </c>
      <c r="J747" s="71">
        <f t="shared" si="488"/>
        <v>0</v>
      </c>
      <c r="K747" s="71">
        <f t="shared" si="489"/>
        <v>0</v>
      </c>
      <c r="L747" s="70">
        <f t="shared" ref="L747:L750" si="491">SUM(I747:K747)</f>
        <v>0</v>
      </c>
      <c r="M747" s="70">
        <f t="shared" ref="M747:M750" si="492">ROUND((L747*$J$6)+L747,2)</f>
        <v>0</v>
      </c>
      <c r="BA747"/>
      <c r="BB747"/>
      <c r="BC747"/>
      <c r="BD747"/>
      <c r="BE747"/>
      <c r="BF747"/>
      <c r="BG747"/>
      <c r="BH747"/>
      <c r="BI747"/>
      <c r="BJ747"/>
      <c r="BK747"/>
      <c r="BL747"/>
      <c r="BM747"/>
      <c r="BN747"/>
      <c r="BO747"/>
      <c r="BP747"/>
      <c r="BQ747"/>
      <c r="BR747"/>
      <c r="BS747"/>
    </row>
    <row r="748" spans="1:71" ht="36">
      <c r="A748" s="87" t="s">
        <v>713</v>
      </c>
      <c r="B748" s="72" t="s">
        <v>1386</v>
      </c>
      <c r="C748" s="73" t="s">
        <v>78</v>
      </c>
      <c r="D748" s="99">
        <v>2</v>
      </c>
      <c r="E748" s="74"/>
      <c r="F748" s="74"/>
      <c r="G748" s="74"/>
      <c r="H748" s="70">
        <f t="shared" si="490"/>
        <v>0</v>
      </c>
      <c r="I748" s="71">
        <f t="shared" si="487"/>
        <v>0</v>
      </c>
      <c r="J748" s="71">
        <f t="shared" si="488"/>
        <v>0</v>
      </c>
      <c r="K748" s="71">
        <f t="shared" si="489"/>
        <v>0</v>
      </c>
      <c r="L748" s="70">
        <f t="shared" si="491"/>
        <v>0</v>
      </c>
      <c r="M748" s="70">
        <f t="shared" si="492"/>
        <v>0</v>
      </c>
      <c r="BA748"/>
      <c r="BB748"/>
      <c r="BC748"/>
      <c r="BD748"/>
      <c r="BE748"/>
      <c r="BF748"/>
      <c r="BG748"/>
      <c r="BH748"/>
      <c r="BI748"/>
      <c r="BJ748"/>
      <c r="BK748"/>
      <c r="BL748"/>
      <c r="BM748"/>
      <c r="BN748"/>
      <c r="BO748"/>
      <c r="BP748"/>
      <c r="BQ748"/>
      <c r="BR748"/>
      <c r="BS748"/>
    </row>
    <row r="749" spans="1:71">
      <c r="A749" s="87" t="s">
        <v>714</v>
      </c>
      <c r="B749" s="72" t="s">
        <v>826</v>
      </c>
      <c r="C749" s="73" t="s">
        <v>78</v>
      </c>
      <c r="D749" s="99">
        <v>2</v>
      </c>
      <c r="E749" s="74"/>
      <c r="F749" s="74"/>
      <c r="G749" s="74"/>
      <c r="H749" s="70">
        <f t="shared" si="490"/>
        <v>0</v>
      </c>
      <c r="I749" s="71">
        <f t="shared" si="487"/>
        <v>0</v>
      </c>
      <c r="J749" s="71">
        <f t="shared" si="488"/>
        <v>0</v>
      </c>
      <c r="K749" s="71">
        <f t="shared" si="489"/>
        <v>0</v>
      </c>
      <c r="L749" s="70">
        <f t="shared" si="491"/>
        <v>0</v>
      </c>
      <c r="M749" s="70">
        <f t="shared" si="492"/>
        <v>0</v>
      </c>
      <c r="BA749"/>
      <c r="BB749"/>
      <c r="BC749"/>
      <c r="BD749"/>
      <c r="BE749"/>
      <c r="BF749"/>
      <c r="BG749"/>
      <c r="BH749"/>
      <c r="BI749"/>
      <c r="BJ749"/>
      <c r="BK749"/>
      <c r="BL749"/>
      <c r="BM749"/>
      <c r="BN749"/>
      <c r="BO749"/>
      <c r="BP749"/>
      <c r="BQ749"/>
      <c r="BR749"/>
      <c r="BS749"/>
    </row>
    <row r="750" spans="1:71">
      <c r="A750" s="87" t="s">
        <v>715</v>
      </c>
      <c r="B750" s="72" t="s">
        <v>1387</v>
      </c>
      <c r="C750" s="73" t="s">
        <v>78</v>
      </c>
      <c r="D750" s="99">
        <v>2</v>
      </c>
      <c r="E750" s="74"/>
      <c r="F750" s="74"/>
      <c r="G750" s="74"/>
      <c r="H750" s="70">
        <f t="shared" si="490"/>
        <v>0</v>
      </c>
      <c r="I750" s="71">
        <f t="shared" si="487"/>
        <v>0</v>
      </c>
      <c r="J750" s="71">
        <f t="shared" si="488"/>
        <v>0</v>
      </c>
      <c r="K750" s="71">
        <f t="shared" si="489"/>
        <v>0</v>
      </c>
      <c r="L750" s="70">
        <f t="shared" si="491"/>
        <v>0</v>
      </c>
      <c r="M750" s="70">
        <f t="shared" si="492"/>
        <v>0</v>
      </c>
      <c r="BA750"/>
      <c r="BB750"/>
      <c r="BC750"/>
      <c r="BD750"/>
      <c r="BE750"/>
      <c r="BF750"/>
      <c r="BG750"/>
      <c r="BH750"/>
      <c r="BI750"/>
      <c r="BJ750"/>
      <c r="BK750"/>
      <c r="BL750"/>
      <c r="BM750"/>
      <c r="BN750"/>
      <c r="BO750"/>
      <c r="BP750"/>
      <c r="BQ750"/>
      <c r="BR750"/>
      <c r="BS750"/>
    </row>
    <row r="751" spans="1:71">
      <c r="A751" s="87" t="s">
        <v>716</v>
      </c>
      <c r="B751" s="72" t="s">
        <v>1388</v>
      </c>
      <c r="C751" s="73" t="s">
        <v>78</v>
      </c>
      <c r="D751" s="99">
        <v>2</v>
      </c>
      <c r="E751" s="74"/>
      <c r="F751" s="74"/>
      <c r="G751" s="74"/>
      <c r="H751" s="70">
        <f t="shared" ref="H751:H753" si="493">SUM(E751:G751)</f>
        <v>0</v>
      </c>
      <c r="I751" s="71">
        <f t="shared" si="487"/>
        <v>0</v>
      </c>
      <c r="J751" s="71">
        <f t="shared" si="488"/>
        <v>0</v>
      </c>
      <c r="K751" s="71">
        <f t="shared" si="489"/>
        <v>0</v>
      </c>
      <c r="L751" s="70">
        <f t="shared" ref="L751:L753" si="494">SUM(I751:K751)</f>
        <v>0</v>
      </c>
      <c r="M751" s="70">
        <f t="shared" ref="M751:M753" si="495">ROUND((L751*$J$6)+L751,2)</f>
        <v>0</v>
      </c>
      <c r="BA751"/>
      <c r="BB751"/>
      <c r="BC751"/>
      <c r="BD751"/>
      <c r="BE751"/>
      <c r="BF751"/>
      <c r="BG751"/>
      <c r="BH751"/>
      <c r="BI751"/>
      <c r="BJ751"/>
      <c r="BK751"/>
      <c r="BL751"/>
      <c r="BM751"/>
      <c r="BN751"/>
      <c r="BO751"/>
      <c r="BP751"/>
      <c r="BQ751"/>
      <c r="BR751"/>
      <c r="BS751"/>
    </row>
    <row r="752" spans="1:71">
      <c r="A752" s="87" t="s">
        <v>717</v>
      </c>
      <c r="B752" s="72" t="s">
        <v>827</v>
      </c>
      <c r="C752" s="73" t="s">
        <v>78</v>
      </c>
      <c r="D752" s="99">
        <v>1</v>
      </c>
      <c r="E752" s="74"/>
      <c r="F752" s="74"/>
      <c r="G752" s="74"/>
      <c r="H752" s="70">
        <f t="shared" si="493"/>
        <v>0</v>
      </c>
      <c r="I752" s="71">
        <f t="shared" si="487"/>
        <v>0</v>
      </c>
      <c r="J752" s="71">
        <f t="shared" si="488"/>
        <v>0</v>
      </c>
      <c r="K752" s="71">
        <f t="shared" si="489"/>
        <v>0</v>
      </c>
      <c r="L752" s="70">
        <f t="shared" si="494"/>
        <v>0</v>
      </c>
      <c r="M752" s="70">
        <f t="shared" si="495"/>
        <v>0</v>
      </c>
      <c r="BA752"/>
      <c r="BB752"/>
      <c r="BC752"/>
      <c r="BD752"/>
      <c r="BE752"/>
      <c r="BF752"/>
      <c r="BG752"/>
      <c r="BH752"/>
      <c r="BI752"/>
      <c r="BJ752"/>
      <c r="BK752"/>
      <c r="BL752"/>
      <c r="BM752"/>
      <c r="BN752"/>
      <c r="BO752"/>
      <c r="BP752"/>
      <c r="BQ752"/>
      <c r="BR752"/>
      <c r="BS752"/>
    </row>
    <row r="753" spans="1:71" ht="24">
      <c r="A753" s="87" t="s">
        <v>718</v>
      </c>
      <c r="B753" s="72" t="s">
        <v>1389</v>
      </c>
      <c r="C753" s="73" t="s">
        <v>78</v>
      </c>
      <c r="D753" s="99">
        <v>1</v>
      </c>
      <c r="E753" s="74"/>
      <c r="F753" s="74"/>
      <c r="G753" s="74"/>
      <c r="H753" s="70">
        <f t="shared" si="493"/>
        <v>0</v>
      </c>
      <c r="I753" s="71">
        <f t="shared" si="487"/>
        <v>0</v>
      </c>
      <c r="J753" s="71">
        <f t="shared" si="488"/>
        <v>0</v>
      </c>
      <c r="K753" s="71">
        <f t="shared" si="489"/>
        <v>0</v>
      </c>
      <c r="L753" s="70">
        <f t="shared" si="494"/>
        <v>0</v>
      </c>
      <c r="M753" s="70">
        <f t="shared" si="495"/>
        <v>0</v>
      </c>
      <c r="BA753"/>
      <c r="BB753"/>
      <c r="BC753"/>
      <c r="BD753"/>
      <c r="BE753"/>
      <c r="BF753"/>
      <c r="BG753"/>
      <c r="BH753"/>
      <c r="BI753"/>
      <c r="BJ753"/>
      <c r="BK753"/>
      <c r="BL753"/>
      <c r="BM753"/>
      <c r="BN753"/>
      <c r="BO753"/>
      <c r="BP753"/>
      <c r="BQ753"/>
      <c r="BR753"/>
      <c r="BS753"/>
    </row>
    <row r="754" spans="1:71" ht="21.95" customHeight="1">
      <c r="A754" s="87" t="s">
        <v>1390</v>
      </c>
      <c r="B754" s="100"/>
      <c r="C754" s="101"/>
      <c r="D754" s="99"/>
      <c r="E754" s="74"/>
      <c r="F754" s="74"/>
      <c r="G754" s="74"/>
      <c r="H754" s="70">
        <f t="shared" ref="H754:H757" si="496">SUM(E754:G754)</f>
        <v>0</v>
      </c>
      <c r="I754" s="71">
        <f t="shared" ref="I754:I757" si="497">D754*E754</f>
        <v>0</v>
      </c>
      <c r="J754" s="71">
        <f t="shared" ref="J754:J757" si="498">D754*F754</f>
        <v>0</v>
      </c>
      <c r="K754" s="71">
        <f t="shared" ref="K754:K757" si="499">D754*G754</f>
        <v>0</v>
      </c>
      <c r="L754" s="70">
        <f t="shared" ref="L754:L757" si="500">SUM(I754:K754)</f>
        <v>0</v>
      </c>
      <c r="M754" s="70">
        <f t="shared" ref="M754:M757" si="501">ROUND((L754*$J$6)+L754,2)</f>
        <v>0</v>
      </c>
      <c r="BA754"/>
      <c r="BB754"/>
      <c r="BC754"/>
      <c r="BD754"/>
      <c r="BE754"/>
      <c r="BF754"/>
      <c r="BG754"/>
      <c r="BH754"/>
      <c r="BI754"/>
      <c r="BJ754"/>
      <c r="BK754"/>
      <c r="BL754"/>
      <c r="BM754"/>
      <c r="BN754"/>
      <c r="BO754"/>
      <c r="BP754"/>
      <c r="BQ754"/>
      <c r="BR754"/>
      <c r="BS754"/>
    </row>
    <row r="755" spans="1:71" ht="24.6" customHeight="1">
      <c r="A755" s="87" t="s">
        <v>1391</v>
      </c>
      <c r="B755" s="100"/>
      <c r="C755" s="101"/>
      <c r="D755" s="99"/>
      <c r="E755" s="74"/>
      <c r="F755" s="74"/>
      <c r="G755" s="74"/>
      <c r="H755" s="70">
        <f t="shared" si="496"/>
        <v>0</v>
      </c>
      <c r="I755" s="71">
        <f t="shared" si="497"/>
        <v>0</v>
      </c>
      <c r="J755" s="71">
        <f t="shared" si="498"/>
        <v>0</v>
      </c>
      <c r="K755" s="71">
        <f t="shared" si="499"/>
        <v>0</v>
      </c>
      <c r="L755" s="70">
        <f t="shared" si="500"/>
        <v>0</v>
      </c>
      <c r="M755" s="70">
        <f t="shared" si="501"/>
        <v>0</v>
      </c>
      <c r="BA755"/>
      <c r="BB755"/>
      <c r="BC755"/>
      <c r="BD755"/>
      <c r="BE755"/>
      <c r="BF755"/>
      <c r="BG755"/>
      <c r="BH755"/>
      <c r="BI755"/>
      <c r="BJ755"/>
      <c r="BK755"/>
      <c r="BL755"/>
      <c r="BM755"/>
      <c r="BN755"/>
      <c r="BO755"/>
      <c r="BP755"/>
      <c r="BQ755"/>
      <c r="BR755"/>
      <c r="BS755"/>
    </row>
    <row r="756" spans="1:71" ht="24.95" customHeight="1">
      <c r="A756" s="87" t="s">
        <v>1392</v>
      </c>
      <c r="B756" s="100"/>
      <c r="C756" s="101"/>
      <c r="D756" s="99"/>
      <c r="E756" s="74"/>
      <c r="F756" s="74"/>
      <c r="G756" s="74"/>
      <c r="H756" s="70">
        <f t="shared" si="496"/>
        <v>0</v>
      </c>
      <c r="I756" s="71">
        <f t="shared" si="497"/>
        <v>0</v>
      </c>
      <c r="J756" s="71">
        <f t="shared" si="498"/>
        <v>0</v>
      </c>
      <c r="K756" s="71">
        <f t="shared" si="499"/>
        <v>0</v>
      </c>
      <c r="L756" s="70">
        <f t="shared" si="500"/>
        <v>0</v>
      </c>
      <c r="M756" s="70">
        <f t="shared" si="501"/>
        <v>0</v>
      </c>
      <c r="BA756"/>
      <c r="BB756"/>
      <c r="BC756"/>
      <c r="BD756"/>
      <c r="BE756"/>
      <c r="BF756"/>
      <c r="BG756"/>
      <c r="BH756"/>
      <c r="BI756"/>
      <c r="BJ756"/>
      <c r="BK756"/>
      <c r="BL756"/>
      <c r="BM756"/>
      <c r="BN756"/>
      <c r="BO756"/>
      <c r="BP756"/>
      <c r="BQ756"/>
      <c r="BR756"/>
      <c r="BS756"/>
    </row>
    <row r="757" spans="1:71" ht="23.1" customHeight="1">
      <c r="A757" s="87" t="s">
        <v>1393</v>
      </c>
      <c r="B757" s="100"/>
      <c r="C757" s="101"/>
      <c r="D757" s="99"/>
      <c r="E757" s="74"/>
      <c r="F757" s="74"/>
      <c r="G757" s="74"/>
      <c r="H757" s="70">
        <f t="shared" si="496"/>
        <v>0</v>
      </c>
      <c r="I757" s="71">
        <f t="shared" si="497"/>
        <v>0</v>
      </c>
      <c r="J757" s="71">
        <f t="shared" si="498"/>
        <v>0</v>
      </c>
      <c r="K757" s="71">
        <f t="shared" si="499"/>
        <v>0</v>
      </c>
      <c r="L757" s="70">
        <f t="shared" si="500"/>
        <v>0</v>
      </c>
      <c r="M757" s="70">
        <f t="shared" si="501"/>
        <v>0</v>
      </c>
      <c r="BA757"/>
      <c r="BB757"/>
      <c r="BC757"/>
      <c r="BD757"/>
      <c r="BE757"/>
      <c r="BF757"/>
      <c r="BG757"/>
      <c r="BH757"/>
      <c r="BI757"/>
      <c r="BJ757"/>
      <c r="BK757"/>
      <c r="BL757"/>
      <c r="BM757"/>
      <c r="BN757"/>
      <c r="BO757"/>
      <c r="BP757"/>
      <c r="BQ757"/>
      <c r="BR757"/>
      <c r="BS757"/>
    </row>
    <row r="758" spans="1:71">
      <c r="A758" s="88">
        <v>16</v>
      </c>
      <c r="B758" s="75" t="s">
        <v>719</v>
      </c>
      <c r="C758" s="76"/>
      <c r="D758" s="82"/>
      <c r="E758" s="83"/>
      <c r="F758" s="83"/>
      <c r="G758" s="83"/>
      <c r="H758" s="83"/>
      <c r="I758" s="83"/>
      <c r="J758" s="83"/>
      <c r="K758" s="83"/>
      <c r="L758" s="30">
        <f>SUM(L759:L767)</f>
        <v>0</v>
      </c>
      <c r="M758" s="30">
        <f>SUM(M759:M767)</f>
        <v>0</v>
      </c>
      <c r="BA758"/>
      <c r="BB758"/>
      <c r="BC758"/>
      <c r="BD758"/>
      <c r="BE758"/>
      <c r="BF758"/>
      <c r="BG758"/>
      <c r="BH758"/>
      <c r="BI758"/>
      <c r="BJ758"/>
      <c r="BK758"/>
      <c r="BL758"/>
      <c r="BM758"/>
      <c r="BN758"/>
      <c r="BO758"/>
      <c r="BP758"/>
      <c r="BQ758"/>
      <c r="BR758"/>
      <c r="BS758"/>
    </row>
    <row r="759" spans="1:71">
      <c r="A759" s="87" t="s">
        <v>720</v>
      </c>
      <c r="B759" s="72" t="s">
        <v>1394</v>
      </c>
      <c r="C759" s="73" t="s">
        <v>78</v>
      </c>
      <c r="D759" s="99">
        <v>25</v>
      </c>
      <c r="E759" s="74"/>
      <c r="F759" s="74"/>
      <c r="G759" s="74"/>
      <c r="H759" s="70">
        <f>SUM(E759:G759)</f>
        <v>0</v>
      </c>
      <c r="I759" s="71">
        <f>D759*E759</f>
        <v>0</v>
      </c>
      <c r="J759" s="71">
        <f>D759*F759</f>
        <v>0</v>
      </c>
      <c r="K759" s="71">
        <f>D759*G759</f>
        <v>0</v>
      </c>
      <c r="L759" s="70">
        <f>SUM(I759:K759)</f>
        <v>0</v>
      </c>
      <c r="M759" s="70">
        <f>ROUND((L759*$J$6)+L759,2)</f>
        <v>0</v>
      </c>
      <c r="BA759"/>
      <c r="BB759"/>
      <c r="BC759"/>
      <c r="BD759"/>
      <c r="BE759"/>
      <c r="BF759"/>
      <c r="BG759"/>
      <c r="BH759"/>
      <c r="BI759"/>
      <c r="BJ759"/>
      <c r="BK759"/>
      <c r="BL759"/>
      <c r="BM759"/>
      <c r="BN759"/>
      <c r="BO759"/>
      <c r="BP759"/>
      <c r="BQ759"/>
      <c r="BR759"/>
      <c r="BS759"/>
    </row>
    <row r="760" spans="1:71">
      <c r="A760" s="87" t="s">
        <v>721</v>
      </c>
      <c r="B760" s="72" t="s">
        <v>828</v>
      </c>
      <c r="C760" s="73" t="s">
        <v>78</v>
      </c>
      <c r="D760" s="99">
        <v>2</v>
      </c>
      <c r="E760" s="74"/>
      <c r="F760" s="74"/>
      <c r="G760" s="74"/>
      <c r="H760" s="70">
        <f t="shared" ref="H760:H763" si="502">SUM(E760:G760)</f>
        <v>0</v>
      </c>
      <c r="I760" s="71">
        <f>D760*E760</f>
        <v>0</v>
      </c>
      <c r="J760" s="71">
        <f>D760*F760</f>
        <v>0</v>
      </c>
      <c r="K760" s="71">
        <f>D760*G760</f>
        <v>0</v>
      </c>
      <c r="L760" s="70">
        <f t="shared" ref="L760:L763" si="503">SUM(I760:K760)</f>
        <v>0</v>
      </c>
      <c r="M760" s="70">
        <f t="shared" ref="M760:M763" si="504">ROUND((L760*$J$6)+L760,2)</f>
        <v>0</v>
      </c>
      <c r="BA760"/>
      <c r="BB760"/>
      <c r="BC760"/>
      <c r="BD760"/>
      <c r="BE760"/>
      <c r="BF760"/>
      <c r="BG760"/>
      <c r="BH760"/>
      <c r="BI760"/>
      <c r="BJ760"/>
      <c r="BK760"/>
      <c r="BL760"/>
      <c r="BM760"/>
      <c r="BN760"/>
      <c r="BO760"/>
      <c r="BP760"/>
      <c r="BQ760"/>
      <c r="BR760"/>
      <c r="BS760"/>
    </row>
    <row r="761" spans="1:71">
      <c r="A761" s="87" t="s">
        <v>722</v>
      </c>
      <c r="B761" s="72" t="s">
        <v>829</v>
      </c>
      <c r="C761" s="73" t="s">
        <v>78</v>
      </c>
      <c r="D761" s="99">
        <v>7</v>
      </c>
      <c r="E761" s="74"/>
      <c r="F761" s="74"/>
      <c r="G761" s="74"/>
      <c r="H761" s="70">
        <f t="shared" si="502"/>
        <v>0</v>
      </c>
      <c r="I761" s="71">
        <f>D761*E761</f>
        <v>0</v>
      </c>
      <c r="J761" s="71">
        <f>D761*F761</f>
        <v>0</v>
      </c>
      <c r="K761" s="71">
        <f>D761*G761</f>
        <v>0</v>
      </c>
      <c r="L761" s="70">
        <f t="shared" si="503"/>
        <v>0</v>
      </c>
      <c r="M761" s="70">
        <f t="shared" si="504"/>
        <v>0</v>
      </c>
      <c r="BA761"/>
      <c r="BB761"/>
      <c r="BC761"/>
      <c r="BD761"/>
      <c r="BE761"/>
      <c r="BF761"/>
      <c r="BG761"/>
      <c r="BH761"/>
      <c r="BI761"/>
      <c r="BJ761"/>
      <c r="BK761"/>
      <c r="BL761"/>
      <c r="BM761"/>
      <c r="BN761"/>
      <c r="BO761"/>
      <c r="BP761"/>
      <c r="BQ761"/>
      <c r="BR761"/>
      <c r="BS761"/>
    </row>
    <row r="762" spans="1:71">
      <c r="A762" s="87" t="s">
        <v>723</v>
      </c>
      <c r="B762" s="72" t="s">
        <v>830</v>
      </c>
      <c r="C762" s="73" t="s">
        <v>78</v>
      </c>
      <c r="D762" s="99">
        <v>3</v>
      </c>
      <c r="E762" s="74"/>
      <c r="F762" s="74"/>
      <c r="G762" s="74"/>
      <c r="H762" s="70">
        <f t="shared" si="502"/>
        <v>0</v>
      </c>
      <c r="I762" s="71">
        <f>D762*E762</f>
        <v>0</v>
      </c>
      <c r="J762" s="71">
        <f>D762*F762</f>
        <v>0</v>
      </c>
      <c r="K762" s="71">
        <f>D762*G762</f>
        <v>0</v>
      </c>
      <c r="L762" s="70">
        <f t="shared" si="503"/>
        <v>0</v>
      </c>
      <c r="M762" s="70">
        <f t="shared" si="504"/>
        <v>0</v>
      </c>
      <c r="BA762"/>
      <c r="BB762"/>
      <c r="BC762"/>
      <c r="BD762"/>
      <c r="BE762"/>
      <c r="BF762"/>
      <c r="BG762"/>
      <c r="BH762"/>
      <c r="BI762"/>
      <c r="BJ762"/>
      <c r="BK762"/>
      <c r="BL762"/>
      <c r="BM762"/>
      <c r="BN762"/>
      <c r="BO762"/>
      <c r="BP762"/>
      <c r="BQ762"/>
      <c r="BR762"/>
      <c r="BS762"/>
    </row>
    <row r="763" spans="1:71" ht="24">
      <c r="A763" s="87" t="s">
        <v>724</v>
      </c>
      <c r="B763" s="72" t="s">
        <v>1395</v>
      </c>
      <c r="C763" s="73" t="s">
        <v>78</v>
      </c>
      <c r="D763" s="99">
        <v>33</v>
      </c>
      <c r="E763" s="74"/>
      <c r="F763" s="74"/>
      <c r="G763" s="74"/>
      <c r="H763" s="70">
        <f t="shared" si="502"/>
        <v>0</v>
      </c>
      <c r="I763" s="71">
        <f>D763*E763</f>
        <v>0</v>
      </c>
      <c r="J763" s="71">
        <f>D763*F763</f>
        <v>0</v>
      </c>
      <c r="K763" s="71">
        <f>D763*G763</f>
        <v>0</v>
      </c>
      <c r="L763" s="70">
        <f t="shared" si="503"/>
        <v>0</v>
      </c>
      <c r="M763" s="70">
        <f t="shared" si="504"/>
        <v>0</v>
      </c>
      <c r="BA763"/>
      <c r="BB763"/>
      <c r="BC763"/>
      <c r="BD763"/>
      <c r="BE763"/>
      <c r="BF763"/>
      <c r="BG763"/>
      <c r="BH763"/>
      <c r="BI763"/>
      <c r="BJ763"/>
      <c r="BK763"/>
      <c r="BL763"/>
      <c r="BM763"/>
      <c r="BN763"/>
      <c r="BO763"/>
      <c r="BP763"/>
      <c r="BQ763"/>
      <c r="BR763"/>
      <c r="BS763"/>
    </row>
    <row r="764" spans="1:71" ht="24.95" customHeight="1">
      <c r="A764" s="87" t="s">
        <v>1396</v>
      </c>
      <c r="B764" s="100"/>
      <c r="C764" s="101"/>
      <c r="D764" s="99"/>
      <c r="E764" s="74"/>
      <c r="F764" s="74"/>
      <c r="G764" s="74"/>
      <c r="H764" s="70">
        <f t="shared" ref="H764:H767" si="505">SUM(E764:G764)</f>
        <v>0</v>
      </c>
      <c r="I764" s="71">
        <f t="shared" ref="I764:I767" si="506">D764*E764</f>
        <v>0</v>
      </c>
      <c r="J764" s="71">
        <f t="shared" ref="J764:J767" si="507">D764*F764</f>
        <v>0</v>
      </c>
      <c r="K764" s="71">
        <f t="shared" ref="K764:K767" si="508">D764*G764</f>
        <v>0</v>
      </c>
      <c r="L764" s="70">
        <f t="shared" ref="L764:L767" si="509">SUM(I764:K764)</f>
        <v>0</v>
      </c>
      <c r="M764" s="70">
        <f t="shared" ref="M764:M767" si="510">ROUND((L764*$J$6)+L764,2)</f>
        <v>0</v>
      </c>
      <c r="BA764"/>
      <c r="BB764"/>
      <c r="BC764"/>
      <c r="BD764"/>
      <c r="BE764"/>
      <c r="BF764"/>
      <c r="BG764"/>
      <c r="BH764"/>
      <c r="BI764"/>
      <c r="BJ764"/>
      <c r="BK764"/>
      <c r="BL764"/>
      <c r="BM764"/>
      <c r="BN764"/>
      <c r="BO764"/>
      <c r="BP764"/>
      <c r="BQ764"/>
      <c r="BR764"/>
      <c r="BS764"/>
    </row>
    <row r="765" spans="1:71" ht="23.1" customHeight="1">
      <c r="A765" s="87" t="s">
        <v>1397</v>
      </c>
      <c r="B765" s="100"/>
      <c r="C765" s="101"/>
      <c r="D765" s="99"/>
      <c r="E765" s="74"/>
      <c r="F765" s="74"/>
      <c r="G765" s="74"/>
      <c r="H765" s="70">
        <f t="shared" si="505"/>
        <v>0</v>
      </c>
      <c r="I765" s="71">
        <f t="shared" si="506"/>
        <v>0</v>
      </c>
      <c r="J765" s="71">
        <f t="shared" si="507"/>
        <v>0</v>
      </c>
      <c r="K765" s="71">
        <f t="shared" si="508"/>
        <v>0</v>
      </c>
      <c r="L765" s="70">
        <f t="shared" si="509"/>
        <v>0</v>
      </c>
      <c r="M765" s="70">
        <f t="shared" si="510"/>
        <v>0</v>
      </c>
      <c r="BA765"/>
      <c r="BB765"/>
      <c r="BC765"/>
      <c r="BD765"/>
      <c r="BE765"/>
      <c r="BF765"/>
      <c r="BG765"/>
      <c r="BH765"/>
      <c r="BI765"/>
      <c r="BJ765"/>
      <c r="BK765"/>
      <c r="BL765"/>
      <c r="BM765"/>
      <c r="BN765"/>
      <c r="BO765"/>
      <c r="BP765"/>
      <c r="BQ765"/>
      <c r="BR765"/>
      <c r="BS765"/>
    </row>
    <row r="766" spans="1:71" ht="23.1" customHeight="1">
      <c r="A766" s="87" t="s">
        <v>1398</v>
      </c>
      <c r="B766" s="100"/>
      <c r="C766" s="101"/>
      <c r="D766" s="99"/>
      <c r="E766" s="74"/>
      <c r="F766" s="74"/>
      <c r="G766" s="74"/>
      <c r="H766" s="70">
        <f t="shared" si="505"/>
        <v>0</v>
      </c>
      <c r="I766" s="71">
        <f t="shared" si="506"/>
        <v>0</v>
      </c>
      <c r="J766" s="71">
        <f t="shared" si="507"/>
        <v>0</v>
      </c>
      <c r="K766" s="71">
        <f t="shared" si="508"/>
        <v>0</v>
      </c>
      <c r="L766" s="70">
        <f t="shared" si="509"/>
        <v>0</v>
      </c>
      <c r="M766" s="70">
        <f t="shared" si="510"/>
        <v>0</v>
      </c>
      <c r="BA766"/>
      <c r="BB766"/>
      <c r="BC766"/>
      <c r="BD766"/>
      <c r="BE766"/>
      <c r="BF766"/>
      <c r="BG766"/>
      <c r="BH766"/>
      <c r="BI766"/>
      <c r="BJ766"/>
      <c r="BK766"/>
      <c r="BL766"/>
      <c r="BM766"/>
      <c r="BN766"/>
      <c r="BO766"/>
      <c r="BP766"/>
      <c r="BQ766"/>
      <c r="BR766"/>
      <c r="BS766"/>
    </row>
    <row r="767" spans="1:71" ht="24" customHeight="1">
      <c r="A767" s="87" t="s">
        <v>1399</v>
      </c>
      <c r="B767" s="100"/>
      <c r="C767" s="101"/>
      <c r="D767" s="99"/>
      <c r="E767" s="74"/>
      <c r="F767" s="74"/>
      <c r="G767" s="74"/>
      <c r="H767" s="70">
        <f t="shared" si="505"/>
        <v>0</v>
      </c>
      <c r="I767" s="71">
        <f t="shared" si="506"/>
        <v>0</v>
      </c>
      <c r="J767" s="71">
        <f t="shared" si="507"/>
        <v>0</v>
      </c>
      <c r="K767" s="71">
        <f t="shared" si="508"/>
        <v>0</v>
      </c>
      <c r="L767" s="70">
        <f t="shared" si="509"/>
        <v>0</v>
      </c>
      <c r="M767" s="70">
        <f t="shared" si="510"/>
        <v>0</v>
      </c>
      <c r="BA767"/>
      <c r="BB767"/>
      <c r="BC767"/>
      <c r="BD767"/>
      <c r="BE767"/>
      <c r="BF767"/>
      <c r="BG767"/>
      <c r="BH767"/>
      <c r="BI767"/>
      <c r="BJ767"/>
      <c r="BK767"/>
      <c r="BL767"/>
      <c r="BM767"/>
      <c r="BN767"/>
      <c r="BO767"/>
      <c r="BP767"/>
      <c r="BQ767"/>
      <c r="BR767"/>
      <c r="BS767"/>
    </row>
    <row r="768" spans="1:71">
      <c r="A768" s="88">
        <v>17</v>
      </c>
      <c r="B768" s="75" t="s">
        <v>726</v>
      </c>
      <c r="C768" s="76"/>
      <c r="D768" s="82"/>
      <c r="E768" s="83"/>
      <c r="F768" s="83"/>
      <c r="G768" s="83"/>
      <c r="H768" s="83"/>
      <c r="I768" s="83"/>
      <c r="J768" s="83"/>
      <c r="K768" s="83"/>
      <c r="L768" s="30">
        <f>SUM(L769:L771)</f>
        <v>0</v>
      </c>
      <c r="M768" s="30">
        <f>SUM(M769:M771)</f>
        <v>0</v>
      </c>
      <c r="BA768"/>
      <c r="BB768"/>
      <c r="BC768"/>
      <c r="BD768"/>
      <c r="BE768"/>
      <c r="BF768"/>
      <c r="BG768"/>
      <c r="BH768"/>
      <c r="BI768"/>
      <c r="BJ768"/>
      <c r="BK768"/>
      <c r="BL768"/>
      <c r="BM768"/>
      <c r="BN768"/>
      <c r="BO768"/>
      <c r="BP768"/>
      <c r="BQ768"/>
      <c r="BR768"/>
      <c r="BS768"/>
    </row>
    <row r="769" spans="1:71" ht="24">
      <c r="A769" s="87" t="s">
        <v>725</v>
      </c>
      <c r="B769" s="72" t="s">
        <v>1400</v>
      </c>
      <c r="C769" s="73" t="s">
        <v>78</v>
      </c>
      <c r="D769" s="99">
        <v>1</v>
      </c>
      <c r="E769" s="74"/>
      <c r="F769" s="74"/>
      <c r="G769" s="74"/>
      <c r="H769" s="70">
        <f>SUM(E769:G769)</f>
        <v>0</v>
      </c>
      <c r="I769" s="71">
        <f>D769*E769</f>
        <v>0</v>
      </c>
      <c r="J769" s="71">
        <f>D769*F769</f>
        <v>0</v>
      </c>
      <c r="K769" s="71">
        <f>D769*G769</f>
        <v>0</v>
      </c>
      <c r="L769" s="70">
        <f>SUM(I769:K769)</f>
        <v>0</v>
      </c>
      <c r="M769" s="70">
        <f>ROUND((L769*$J$6)+L769,2)</f>
        <v>0</v>
      </c>
      <c r="BA769"/>
      <c r="BB769"/>
      <c r="BC769"/>
      <c r="BD769"/>
      <c r="BE769"/>
      <c r="BF769"/>
      <c r="BG769"/>
      <c r="BH769"/>
      <c r="BI769"/>
      <c r="BJ769"/>
      <c r="BK769"/>
      <c r="BL769"/>
      <c r="BM769"/>
      <c r="BN769"/>
      <c r="BO769"/>
      <c r="BP769"/>
      <c r="BQ769"/>
      <c r="BR769"/>
      <c r="BS769"/>
    </row>
    <row r="770" spans="1:71" ht="24.6" customHeight="1">
      <c r="A770" s="87" t="s">
        <v>1401</v>
      </c>
      <c r="B770" s="100"/>
      <c r="C770" s="101"/>
      <c r="D770" s="99"/>
      <c r="E770" s="74"/>
      <c r="F770" s="74"/>
      <c r="G770" s="74"/>
      <c r="H770" s="70">
        <f t="shared" ref="H770:H771" si="511">SUM(E770:G770)</f>
        <v>0</v>
      </c>
      <c r="I770" s="71">
        <f t="shared" ref="I770:I771" si="512">D770*E770</f>
        <v>0</v>
      </c>
      <c r="J770" s="71">
        <f t="shared" ref="J770:J771" si="513">D770*F770</f>
        <v>0</v>
      </c>
      <c r="K770" s="71">
        <f t="shared" ref="K770:K771" si="514">D770*G770</f>
        <v>0</v>
      </c>
      <c r="L770" s="70">
        <f t="shared" ref="L770:L771" si="515">SUM(I770:K770)</f>
        <v>0</v>
      </c>
      <c r="M770" s="70">
        <f t="shared" ref="M770:M771" si="516">ROUND((L770*$J$6)+L770,2)</f>
        <v>0</v>
      </c>
      <c r="BA770"/>
      <c r="BB770"/>
      <c r="BC770"/>
      <c r="BD770"/>
      <c r="BE770"/>
      <c r="BF770"/>
      <c r="BG770"/>
      <c r="BH770"/>
      <c r="BI770"/>
      <c r="BJ770"/>
      <c r="BK770"/>
      <c r="BL770"/>
      <c r="BM770"/>
      <c r="BN770"/>
      <c r="BO770"/>
      <c r="BP770"/>
      <c r="BQ770"/>
      <c r="BR770"/>
      <c r="BS770"/>
    </row>
    <row r="771" spans="1:71" ht="24.6" customHeight="1">
      <c r="A771" s="87" t="s">
        <v>1402</v>
      </c>
      <c r="B771" s="100"/>
      <c r="C771" s="101"/>
      <c r="D771" s="99"/>
      <c r="E771" s="74"/>
      <c r="F771" s="74"/>
      <c r="G771" s="74"/>
      <c r="H771" s="70">
        <f t="shared" si="511"/>
        <v>0</v>
      </c>
      <c r="I771" s="71">
        <f t="shared" si="512"/>
        <v>0</v>
      </c>
      <c r="J771" s="71">
        <f t="shared" si="513"/>
        <v>0</v>
      </c>
      <c r="K771" s="71">
        <f t="shared" si="514"/>
        <v>0</v>
      </c>
      <c r="L771" s="70">
        <f t="shared" si="515"/>
        <v>0</v>
      </c>
      <c r="M771" s="70">
        <f t="shared" si="516"/>
        <v>0</v>
      </c>
      <c r="BA771"/>
      <c r="BB771"/>
      <c r="BC771"/>
      <c r="BD771"/>
      <c r="BE771"/>
      <c r="BF771"/>
      <c r="BG771"/>
      <c r="BH771"/>
      <c r="BI771"/>
      <c r="BJ771"/>
      <c r="BK771"/>
      <c r="BL771"/>
      <c r="BM771"/>
      <c r="BN771"/>
      <c r="BO771"/>
      <c r="BP771"/>
      <c r="BQ771"/>
      <c r="BR771"/>
      <c r="BS771"/>
    </row>
    <row r="772" spans="1:71">
      <c r="A772" s="88">
        <v>18</v>
      </c>
      <c r="B772" s="75" t="s">
        <v>727</v>
      </c>
      <c r="C772" s="76"/>
      <c r="D772" s="82"/>
      <c r="E772" s="83"/>
      <c r="F772" s="83"/>
      <c r="G772" s="83"/>
      <c r="H772" s="83"/>
      <c r="I772" s="83"/>
      <c r="J772" s="83"/>
      <c r="K772" s="83"/>
      <c r="L772" s="30">
        <f>SUM(L773:L779)</f>
        <v>0</v>
      </c>
      <c r="M772" s="30">
        <f>SUM(M773:M779)</f>
        <v>0</v>
      </c>
      <c r="BA772"/>
      <c r="BB772"/>
      <c r="BC772"/>
      <c r="BD772"/>
      <c r="BE772"/>
      <c r="BF772"/>
      <c r="BG772"/>
      <c r="BH772"/>
      <c r="BI772"/>
      <c r="BJ772"/>
      <c r="BK772"/>
      <c r="BL772"/>
      <c r="BM772"/>
      <c r="BN772"/>
      <c r="BO772"/>
      <c r="BP772"/>
      <c r="BQ772"/>
      <c r="BR772"/>
      <c r="BS772"/>
    </row>
    <row r="773" spans="1:71" ht="24">
      <c r="A773" s="87" t="s">
        <v>728</v>
      </c>
      <c r="B773" s="72" t="s">
        <v>1403</v>
      </c>
      <c r="C773" s="73" t="s">
        <v>79</v>
      </c>
      <c r="D773" s="99">
        <v>5.19</v>
      </c>
      <c r="E773" s="74"/>
      <c r="F773" s="74"/>
      <c r="G773" s="74"/>
      <c r="H773" s="70">
        <f>SUM(E773:G773)</f>
        <v>0</v>
      </c>
      <c r="I773" s="71">
        <f>D773*E773</f>
        <v>0</v>
      </c>
      <c r="J773" s="71">
        <f>D773*F773</f>
        <v>0</v>
      </c>
      <c r="K773" s="71">
        <f>D773*G773</f>
        <v>0</v>
      </c>
      <c r="L773" s="70">
        <f>SUM(I773:K773)</f>
        <v>0</v>
      </c>
      <c r="M773" s="70">
        <f>ROUND((L773*$J$6)+L773,2)</f>
        <v>0</v>
      </c>
      <c r="BA773"/>
      <c r="BB773"/>
      <c r="BC773"/>
      <c r="BD773"/>
      <c r="BE773"/>
      <c r="BF773"/>
      <c r="BG773"/>
      <c r="BH773"/>
      <c r="BI773"/>
      <c r="BJ773"/>
      <c r="BK773"/>
      <c r="BL773"/>
      <c r="BM773"/>
      <c r="BN773"/>
      <c r="BO773"/>
      <c r="BP773"/>
      <c r="BQ773"/>
      <c r="BR773"/>
      <c r="BS773"/>
    </row>
    <row r="774" spans="1:71">
      <c r="A774" s="87" t="s">
        <v>729</v>
      </c>
      <c r="B774" s="72" t="s">
        <v>1404</v>
      </c>
      <c r="C774" s="73" t="s">
        <v>78</v>
      </c>
      <c r="D774" s="99">
        <v>1</v>
      </c>
      <c r="E774" s="74"/>
      <c r="F774" s="74"/>
      <c r="G774" s="74"/>
      <c r="H774" s="70">
        <f t="shared" ref="H774:H775" si="517">SUM(E774:G774)</f>
        <v>0</v>
      </c>
      <c r="I774" s="71">
        <f>D774*E774</f>
        <v>0</v>
      </c>
      <c r="J774" s="71">
        <f>D774*F774</f>
        <v>0</v>
      </c>
      <c r="K774" s="71">
        <f>D774*G774</f>
        <v>0</v>
      </c>
      <c r="L774" s="70">
        <f t="shared" ref="L774:L775" si="518">SUM(I774:K774)</f>
        <v>0</v>
      </c>
      <c r="M774" s="70">
        <f t="shared" ref="M774:M775" si="519">ROUND((L774*$J$6)+L774,2)</f>
        <v>0</v>
      </c>
      <c r="BA774"/>
      <c r="BB774"/>
      <c r="BC774"/>
      <c r="BD774"/>
      <c r="BE774"/>
      <c r="BF774"/>
      <c r="BG774"/>
      <c r="BH774"/>
      <c r="BI774"/>
      <c r="BJ774"/>
      <c r="BK774"/>
      <c r="BL774"/>
      <c r="BM774"/>
      <c r="BN774"/>
      <c r="BO774"/>
      <c r="BP774"/>
      <c r="BQ774"/>
      <c r="BR774"/>
      <c r="BS774"/>
    </row>
    <row r="775" spans="1:71" ht="24">
      <c r="A775" s="87" t="s">
        <v>730</v>
      </c>
      <c r="B775" s="72" t="s">
        <v>1405</v>
      </c>
      <c r="C775" s="73" t="s">
        <v>79</v>
      </c>
      <c r="D775" s="99">
        <v>35.770000000000003</v>
      </c>
      <c r="E775" s="74"/>
      <c r="F775" s="74"/>
      <c r="G775" s="74"/>
      <c r="H775" s="70">
        <f t="shared" si="517"/>
        <v>0</v>
      </c>
      <c r="I775" s="71">
        <f>D775*E775</f>
        <v>0</v>
      </c>
      <c r="J775" s="71">
        <f>D775*F775</f>
        <v>0</v>
      </c>
      <c r="K775" s="71">
        <f>D775*G775</f>
        <v>0</v>
      </c>
      <c r="L775" s="70">
        <f t="shared" si="518"/>
        <v>0</v>
      </c>
      <c r="M775" s="70">
        <f t="shared" si="519"/>
        <v>0</v>
      </c>
      <c r="BA775"/>
      <c r="BB775"/>
      <c r="BC775"/>
      <c r="BD775"/>
      <c r="BE775"/>
      <c r="BF775"/>
      <c r="BG775"/>
      <c r="BH775"/>
      <c r="BI775"/>
      <c r="BJ775"/>
      <c r="BK775"/>
      <c r="BL775"/>
      <c r="BM775"/>
      <c r="BN775"/>
      <c r="BO775"/>
      <c r="BP775"/>
      <c r="BQ775"/>
      <c r="BR775"/>
      <c r="BS775"/>
    </row>
    <row r="776" spans="1:71" ht="23.1" customHeight="1">
      <c r="A776" s="87" t="s">
        <v>1406</v>
      </c>
      <c r="B776" s="100"/>
      <c r="C776" s="101"/>
      <c r="D776" s="99"/>
      <c r="E776" s="74"/>
      <c r="F776" s="74"/>
      <c r="G776" s="74"/>
      <c r="H776" s="70">
        <f t="shared" ref="H776:H779" si="520">SUM(E776:G776)</f>
        <v>0</v>
      </c>
      <c r="I776" s="71">
        <f t="shared" ref="I776:I779" si="521">D776*E776</f>
        <v>0</v>
      </c>
      <c r="J776" s="71">
        <f t="shared" ref="J776:J779" si="522">D776*F776</f>
        <v>0</v>
      </c>
      <c r="K776" s="71">
        <f t="shared" ref="K776:K779" si="523">D776*G776</f>
        <v>0</v>
      </c>
      <c r="L776" s="70">
        <f t="shared" ref="L776:L779" si="524">SUM(I776:K776)</f>
        <v>0</v>
      </c>
      <c r="M776" s="70">
        <f t="shared" ref="M776:M779" si="525">ROUND((L776*$J$6)+L776,2)</f>
        <v>0</v>
      </c>
      <c r="BA776"/>
      <c r="BB776"/>
      <c r="BC776"/>
      <c r="BD776"/>
      <c r="BE776"/>
      <c r="BF776"/>
      <c r="BG776"/>
      <c r="BH776"/>
      <c r="BI776"/>
      <c r="BJ776"/>
      <c r="BK776"/>
      <c r="BL776"/>
      <c r="BM776"/>
      <c r="BN776"/>
      <c r="BO776"/>
      <c r="BP776"/>
      <c r="BQ776"/>
      <c r="BR776"/>
      <c r="BS776"/>
    </row>
    <row r="777" spans="1:71" ht="23.45" customHeight="1">
      <c r="A777" s="87" t="s">
        <v>1407</v>
      </c>
      <c r="B777" s="100"/>
      <c r="C777" s="101"/>
      <c r="D777" s="99"/>
      <c r="E777" s="74"/>
      <c r="F777" s="74"/>
      <c r="G777" s="74"/>
      <c r="H777" s="70">
        <f t="shared" si="520"/>
        <v>0</v>
      </c>
      <c r="I777" s="71">
        <f t="shared" si="521"/>
        <v>0</v>
      </c>
      <c r="J777" s="71">
        <f t="shared" si="522"/>
        <v>0</v>
      </c>
      <c r="K777" s="71">
        <f t="shared" si="523"/>
        <v>0</v>
      </c>
      <c r="L777" s="70">
        <f t="shared" si="524"/>
        <v>0</v>
      </c>
      <c r="M777" s="70">
        <f t="shared" si="525"/>
        <v>0</v>
      </c>
      <c r="BA777"/>
      <c r="BB777"/>
      <c r="BC777"/>
      <c r="BD777"/>
      <c r="BE777"/>
      <c r="BF777"/>
      <c r="BG777"/>
      <c r="BH777"/>
      <c r="BI777"/>
      <c r="BJ777"/>
      <c r="BK777"/>
      <c r="BL777"/>
      <c r="BM777"/>
      <c r="BN777"/>
      <c r="BO777"/>
      <c r="BP777"/>
      <c r="BQ777"/>
      <c r="BR777"/>
      <c r="BS777"/>
    </row>
    <row r="778" spans="1:71" ht="23.1" customHeight="1">
      <c r="A778" s="87" t="s">
        <v>1408</v>
      </c>
      <c r="B778" s="100"/>
      <c r="C778" s="101"/>
      <c r="D778" s="99"/>
      <c r="E778" s="74"/>
      <c r="F778" s="74"/>
      <c r="G778" s="74"/>
      <c r="H778" s="70">
        <f t="shared" si="520"/>
        <v>0</v>
      </c>
      <c r="I778" s="71">
        <f t="shared" si="521"/>
        <v>0</v>
      </c>
      <c r="J778" s="71">
        <f t="shared" si="522"/>
        <v>0</v>
      </c>
      <c r="K778" s="71">
        <f t="shared" si="523"/>
        <v>0</v>
      </c>
      <c r="L778" s="70">
        <f t="shared" si="524"/>
        <v>0</v>
      </c>
      <c r="M778" s="70">
        <f t="shared" si="525"/>
        <v>0</v>
      </c>
      <c r="BA778"/>
      <c r="BB778"/>
      <c r="BC778"/>
      <c r="BD778"/>
      <c r="BE778"/>
      <c r="BF778"/>
      <c r="BG778"/>
      <c r="BH778"/>
      <c r="BI778"/>
      <c r="BJ778"/>
      <c r="BK778"/>
      <c r="BL778"/>
      <c r="BM778"/>
      <c r="BN778"/>
      <c r="BO778"/>
      <c r="BP778"/>
      <c r="BQ778"/>
      <c r="BR778"/>
      <c r="BS778"/>
    </row>
    <row r="779" spans="1:71" ht="26.45" customHeight="1">
      <c r="A779" s="87" t="s">
        <v>1409</v>
      </c>
      <c r="B779" s="100"/>
      <c r="C779" s="101"/>
      <c r="D779" s="99"/>
      <c r="E779" s="74"/>
      <c r="F779" s="74"/>
      <c r="G779" s="74"/>
      <c r="H779" s="70">
        <f t="shared" si="520"/>
        <v>0</v>
      </c>
      <c r="I779" s="71">
        <f t="shared" si="521"/>
        <v>0</v>
      </c>
      <c r="J779" s="71">
        <f t="shared" si="522"/>
        <v>0</v>
      </c>
      <c r="K779" s="71">
        <f t="shared" si="523"/>
        <v>0</v>
      </c>
      <c r="L779" s="70">
        <f t="shared" si="524"/>
        <v>0</v>
      </c>
      <c r="M779" s="70">
        <f t="shared" si="525"/>
        <v>0</v>
      </c>
      <c r="BA779"/>
      <c r="BB779"/>
      <c r="BC779"/>
      <c r="BD779"/>
      <c r="BE779"/>
      <c r="BF779"/>
      <c r="BG779"/>
      <c r="BH779"/>
      <c r="BI779"/>
      <c r="BJ779"/>
      <c r="BK779"/>
      <c r="BL779"/>
      <c r="BM779"/>
      <c r="BN779"/>
      <c r="BO779"/>
      <c r="BP779"/>
      <c r="BQ779"/>
      <c r="BR779"/>
      <c r="BS779"/>
    </row>
    <row r="780" spans="1:71">
      <c r="A780" s="88">
        <v>19</v>
      </c>
      <c r="B780" s="75" t="s">
        <v>134</v>
      </c>
      <c r="C780" s="76"/>
      <c r="D780" s="82"/>
      <c r="E780" s="83"/>
      <c r="F780" s="83"/>
      <c r="G780" s="83"/>
      <c r="H780" s="83"/>
      <c r="I780" s="83"/>
      <c r="J780" s="83"/>
      <c r="K780" s="83"/>
      <c r="L780" s="30">
        <f>SUM(L781:L797)</f>
        <v>0</v>
      </c>
      <c r="M780" s="30">
        <f>SUM(M781:M797)</f>
        <v>0</v>
      </c>
      <c r="BA780"/>
      <c r="BB780"/>
      <c r="BC780"/>
      <c r="BD780"/>
      <c r="BE780"/>
      <c r="BF780"/>
      <c r="BG780"/>
      <c r="BH780"/>
      <c r="BI780"/>
      <c r="BJ780"/>
      <c r="BK780"/>
      <c r="BL780"/>
      <c r="BM780"/>
      <c r="BN780"/>
      <c r="BO780"/>
      <c r="BP780"/>
      <c r="BQ780"/>
      <c r="BR780"/>
      <c r="BS780"/>
    </row>
    <row r="781" spans="1:71" ht="60">
      <c r="A781" s="87" t="s">
        <v>731</v>
      </c>
      <c r="B781" s="72" t="s">
        <v>1410</v>
      </c>
      <c r="C781" s="73" t="s">
        <v>75</v>
      </c>
      <c r="D781" s="99">
        <v>117.22</v>
      </c>
      <c r="E781" s="74"/>
      <c r="F781" s="74"/>
      <c r="G781" s="74"/>
      <c r="H781" s="70">
        <f>SUM(E781:G781)</f>
        <v>0</v>
      </c>
      <c r="I781" s="71">
        <f>D781*E781</f>
        <v>0</v>
      </c>
      <c r="J781" s="71">
        <f>D781*F781</f>
        <v>0</v>
      </c>
      <c r="K781" s="71">
        <f>D781*G781</f>
        <v>0</v>
      </c>
      <c r="L781" s="70">
        <f>SUM(I781:K781)</f>
        <v>0</v>
      </c>
      <c r="M781" s="70">
        <f>ROUND((L781*$J$6)+L781,2)</f>
        <v>0</v>
      </c>
      <c r="BA781"/>
      <c r="BB781"/>
      <c r="BC781"/>
      <c r="BD781"/>
      <c r="BE781"/>
      <c r="BF781"/>
      <c r="BG781"/>
      <c r="BH781"/>
      <c r="BI781"/>
      <c r="BJ781"/>
      <c r="BK781"/>
      <c r="BL781"/>
      <c r="BM781"/>
      <c r="BN781"/>
      <c r="BO781"/>
      <c r="BP781"/>
      <c r="BQ781"/>
      <c r="BR781"/>
      <c r="BS781"/>
    </row>
    <row r="782" spans="1:71" ht="24">
      <c r="A782" s="87" t="s">
        <v>732</v>
      </c>
      <c r="B782" s="72" t="s">
        <v>831</v>
      </c>
      <c r="C782" s="73" t="s">
        <v>75</v>
      </c>
      <c r="D782" s="99">
        <v>4.8099999999999996</v>
      </c>
      <c r="E782" s="74"/>
      <c r="F782" s="74"/>
      <c r="G782" s="74"/>
      <c r="H782" s="70">
        <f t="shared" ref="H782:H790" si="526">SUM(E782:G782)</f>
        <v>0</v>
      </c>
      <c r="I782" s="71">
        <f>D782*E782</f>
        <v>0</v>
      </c>
      <c r="J782" s="71">
        <f>D782*F782</f>
        <v>0</v>
      </c>
      <c r="K782" s="71">
        <f>D782*G782</f>
        <v>0</v>
      </c>
      <c r="L782" s="70">
        <f t="shared" ref="L782:L790" si="527">SUM(I782:K782)</f>
        <v>0</v>
      </c>
      <c r="M782" s="70">
        <f t="shared" ref="M782:M793" si="528">ROUND((L782*$J$6)+L782,2)</f>
        <v>0</v>
      </c>
      <c r="BA782"/>
      <c r="BB782"/>
      <c r="BC782"/>
      <c r="BD782"/>
      <c r="BE782"/>
      <c r="BF782"/>
      <c r="BG782"/>
      <c r="BH782"/>
      <c r="BI782"/>
      <c r="BJ782"/>
      <c r="BK782"/>
      <c r="BL782"/>
      <c r="BM782"/>
      <c r="BN782"/>
      <c r="BO782"/>
      <c r="BP782"/>
      <c r="BQ782"/>
      <c r="BR782"/>
      <c r="BS782"/>
    </row>
    <row r="783" spans="1:71" ht="36">
      <c r="A783" s="87" t="s">
        <v>733</v>
      </c>
      <c r="B783" s="72" t="s">
        <v>1411</v>
      </c>
      <c r="C783" s="73" t="s">
        <v>75</v>
      </c>
      <c r="D783" s="99">
        <v>33.75</v>
      </c>
      <c r="E783" s="74"/>
      <c r="F783" s="74"/>
      <c r="G783" s="74"/>
      <c r="H783" s="70">
        <f t="shared" si="526"/>
        <v>0</v>
      </c>
      <c r="I783" s="71">
        <f>D783*E783</f>
        <v>0</v>
      </c>
      <c r="J783" s="71">
        <f>D783*F783</f>
        <v>0</v>
      </c>
      <c r="K783" s="71">
        <f>D783*G783</f>
        <v>0</v>
      </c>
      <c r="L783" s="70">
        <f t="shared" si="527"/>
        <v>0</v>
      </c>
      <c r="M783" s="70">
        <f t="shared" si="528"/>
        <v>0</v>
      </c>
      <c r="BA783"/>
      <c r="BB783"/>
      <c r="BC783"/>
      <c r="BD783"/>
      <c r="BE783"/>
      <c r="BF783"/>
      <c r="BG783"/>
      <c r="BH783"/>
      <c r="BI783"/>
      <c r="BJ783"/>
      <c r="BK783"/>
      <c r="BL783"/>
      <c r="BM783"/>
      <c r="BN783"/>
      <c r="BO783"/>
      <c r="BP783"/>
      <c r="BQ783"/>
      <c r="BR783"/>
      <c r="BS783"/>
    </row>
    <row r="784" spans="1:71">
      <c r="A784" s="87" t="s">
        <v>734</v>
      </c>
      <c r="B784" s="72" t="s">
        <v>1412</v>
      </c>
      <c r="C784" s="73" t="s">
        <v>79</v>
      </c>
      <c r="D784" s="99">
        <v>13.25</v>
      </c>
      <c r="E784" s="74"/>
      <c r="F784" s="74"/>
      <c r="G784" s="74"/>
      <c r="H784" s="70">
        <f t="shared" si="526"/>
        <v>0</v>
      </c>
      <c r="I784" s="71">
        <f>D784*E784</f>
        <v>0</v>
      </c>
      <c r="J784" s="71">
        <f>D784*F784</f>
        <v>0</v>
      </c>
      <c r="K784" s="71">
        <f>D784*G784</f>
        <v>0</v>
      </c>
      <c r="L784" s="70">
        <f t="shared" si="527"/>
        <v>0</v>
      </c>
      <c r="M784" s="70">
        <f t="shared" si="528"/>
        <v>0</v>
      </c>
      <c r="BA784"/>
      <c r="BB784"/>
      <c r="BC784"/>
      <c r="BD784"/>
      <c r="BE784"/>
      <c r="BF784"/>
      <c r="BG784"/>
      <c r="BH784"/>
      <c r="BI784"/>
      <c r="BJ784"/>
      <c r="BK784"/>
      <c r="BL784"/>
      <c r="BM784"/>
      <c r="BN784"/>
      <c r="BO784"/>
      <c r="BP784"/>
      <c r="BQ784"/>
      <c r="BR784"/>
      <c r="BS784"/>
    </row>
    <row r="785" spans="1:71" ht="24">
      <c r="A785" s="87" t="s">
        <v>735</v>
      </c>
      <c r="B785" s="72" t="s">
        <v>1413</v>
      </c>
      <c r="C785" s="73" t="s">
        <v>75</v>
      </c>
      <c r="D785" s="99">
        <v>268.39</v>
      </c>
      <c r="E785" s="74"/>
      <c r="F785" s="74"/>
      <c r="G785" s="74"/>
      <c r="H785" s="70">
        <f t="shared" si="526"/>
        <v>0</v>
      </c>
      <c r="I785" s="71">
        <f>D785*E785</f>
        <v>0</v>
      </c>
      <c r="J785" s="71">
        <f>D785*F785</f>
        <v>0</v>
      </c>
      <c r="K785" s="71">
        <f>D785*G785</f>
        <v>0</v>
      </c>
      <c r="L785" s="70">
        <f t="shared" si="527"/>
        <v>0</v>
      </c>
      <c r="M785" s="70">
        <f t="shared" si="528"/>
        <v>0</v>
      </c>
      <c r="BA785"/>
      <c r="BB785"/>
      <c r="BC785"/>
      <c r="BD785"/>
      <c r="BE785"/>
      <c r="BF785"/>
      <c r="BG785"/>
      <c r="BH785"/>
      <c r="BI785"/>
      <c r="BJ785"/>
      <c r="BK785"/>
      <c r="BL785"/>
      <c r="BM785"/>
      <c r="BN785"/>
      <c r="BO785"/>
      <c r="BP785"/>
      <c r="BQ785"/>
      <c r="BR785"/>
      <c r="BS785"/>
    </row>
    <row r="786" spans="1:71" ht="24">
      <c r="A786" s="87" t="s">
        <v>736</v>
      </c>
      <c r="B786" s="72" t="s">
        <v>1414</v>
      </c>
      <c r="C786" s="73" t="s">
        <v>75</v>
      </c>
      <c r="D786" s="99">
        <v>364.36</v>
      </c>
      <c r="E786" s="74"/>
      <c r="F786" s="74"/>
      <c r="G786" s="74"/>
      <c r="H786" s="70">
        <f t="shared" si="526"/>
        <v>0</v>
      </c>
      <c r="I786" s="71">
        <f t="shared" ref="I786:I790" si="529">D786*E786</f>
        <v>0</v>
      </c>
      <c r="J786" s="71">
        <f t="shared" ref="J786:J790" si="530">D786*F786</f>
        <v>0</v>
      </c>
      <c r="K786" s="71">
        <f t="shared" ref="K786:K790" si="531">D786*G786</f>
        <v>0</v>
      </c>
      <c r="L786" s="70">
        <f t="shared" si="527"/>
        <v>0</v>
      </c>
      <c r="M786" s="70">
        <f t="shared" si="528"/>
        <v>0</v>
      </c>
      <c r="BA786"/>
      <c r="BB786"/>
      <c r="BC786"/>
      <c r="BD786"/>
      <c r="BE786"/>
      <c r="BF786"/>
      <c r="BG786"/>
      <c r="BH786"/>
      <c r="BI786"/>
      <c r="BJ786"/>
      <c r="BK786"/>
      <c r="BL786"/>
      <c r="BM786"/>
      <c r="BN786"/>
      <c r="BO786"/>
      <c r="BP786"/>
      <c r="BQ786"/>
      <c r="BR786"/>
      <c r="BS786"/>
    </row>
    <row r="787" spans="1:71">
      <c r="A787" s="87" t="s">
        <v>737</v>
      </c>
      <c r="B787" s="72" t="s">
        <v>1415</v>
      </c>
      <c r="C787" s="73" t="s">
        <v>75</v>
      </c>
      <c r="D787" s="99">
        <v>38.54</v>
      </c>
      <c r="E787" s="74"/>
      <c r="F787" s="74"/>
      <c r="G787" s="74"/>
      <c r="H787" s="70">
        <f t="shared" si="526"/>
        <v>0</v>
      </c>
      <c r="I787" s="71">
        <f t="shared" si="529"/>
        <v>0</v>
      </c>
      <c r="J787" s="71">
        <f t="shared" si="530"/>
        <v>0</v>
      </c>
      <c r="K787" s="71">
        <f t="shared" si="531"/>
        <v>0</v>
      </c>
      <c r="L787" s="70">
        <f t="shared" si="527"/>
        <v>0</v>
      </c>
      <c r="M787" s="70">
        <f t="shared" si="528"/>
        <v>0</v>
      </c>
      <c r="BA787"/>
      <c r="BB787"/>
      <c r="BC787"/>
      <c r="BD787"/>
      <c r="BE787"/>
      <c r="BF787"/>
      <c r="BG787"/>
      <c r="BH787"/>
      <c r="BI787"/>
      <c r="BJ787"/>
      <c r="BK787"/>
      <c r="BL787"/>
      <c r="BM787"/>
      <c r="BN787"/>
      <c r="BO787"/>
      <c r="BP787"/>
      <c r="BQ787"/>
      <c r="BR787"/>
      <c r="BS787"/>
    </row>
    <row r="788" spans="1:71" ht="24">
      <c r="A788" s="87" t="s">
        <v>738</v>
      </c>
      <c r="B788" s="72" t="s">
        <v>1416</v>
      </c>
      <c r="C788" s="73" t="s">
        <v>78</v>
      </c>
      <c r="D788" s="99">
        <v>1</v>
      </c>
      <c r="E788" s="74"/>
      <c r="F788" s="74"/>
      <c r="G788" s="74"/>
      <c r="H788" s="70">
        <f t="shared" si="526"/>
        <v>0</v>
      </c>
      <c r="I788" s="71">
        <f t="shared" si="529"/>
        <v>0</v>
      </c>
      <c r="J788" s="71">
        <f t="shared" si="530"/>
        <v>0</v>
      </c>
      <c r="K788" s="71">
        <f t="shared" si="531"/>
        <v>0</v>
      </c>
      <c r="L788" s="70">
        <f t="shared" si="527"/>
        <v>0</v>
      </c>
      <c r="M788" s="70">
        <f t="shared" si="528"/>
        <v>0</v>
      </c>
      <c r="BA788"/>
      <c r="BB788"/>
      <c r="BC788"/>
      <c r="BD788"/>
      <c r="BE788"/>
      <c r="BF788"/>
      <c r="BG788"/>
      <c r="BH788"/>
      <c r="BI788"/>
      <c r="BJ788"/>
      <c r="BK788"/>
      <c r="BL788"/>
      <c r="BM788"/>
      <c r="BN788"/>
      <c r="BO788"/>
      <c r="BP788"/>
      <c r="BQ788"/>
      <c r="BR788"/>
      <c r="BS788"/>
    </row>
    <row r="789" spans="1:71" ht="36">
      <c r="A789" s="87" t="s">
        <v>739</v>
      </c>
      <c r="B789" s="72" t="s">
        <v>972</v>
      </c>
      <c r="C789" s="73" t="s">
        <v>75</v>
      </c>
      <c r="D789" s="99">
        <v>149.82</v>
      </c>
      <c r="E789" s="74"/>
      <c r="F789" s="74"/>
      <c r="G789" s="74"/>
      <c r="H789" s="70">
        <f t="shared" si="526"/>
        <v>0</v>
      </c>
      <c r="I789" s="71">
        <f t="shared" si="529"/>
        <v>0</v>
      </c>
      <c r="J789" s="71">
        <f t="shared" si="530"/>
        <v>0</v>
      </c>
      <c r="K789" s="71">
        <f t="shared" si="531"/>
        <v>0</v>
      </c>
      <c r="L789" s="70">
        <f t="shared" si="527"/>
        <v>0</v>
      </c>
      <c r="M789" s="70">
        <f t="shared" si="528"/>
        <v>0</v>
      </c>
      <c r="BA789"/>
      <c r="BB789"/>
      <c r="BC789"/>
      <c r="BD789"/>
      <c r="BE789"/>
      <c r="BF789"/>
      <c r="BG789"/>
      <c r="BH789"/>
      <c r="BI789"/>
      <c r="BJ789"/>
      <c r="BK789"/>
      <c r="BL789"/>
      <c r="BM789"/>
      <c r="BN789"/>
      <c r="BO789"/>
      <c r="BP789"/>
      <c r="BQ789"/>
      <c r="BR789"/>
      <c r="BS789"/>
    </row>
    <row r="790" spans="1:71" ht="36">
      <c r="A790" s="87" t="s">
        <v>740</v>
      </c>
      <c r="B790" s="72" t="s">
        <v>1001</v>
      </c>
      <c r="C790" s="73" t="s">
        <v>75</v>
      </c>
      <c r="D790" s="99">
        <v>299.64</v>
      </c>
      <c r="E790" s="74"/>
      <c r="F790" s="74"/>
      <c r="G790" s="74"/>
      <c r="H790" s="70">
        <f t="shared" si="526"/>
        <v>0</v>
      </c>
      <c r="I790" s="71">
        <f t="shared" si="529"/>
        <v>0</v>
      </c>
      <c r="J790" s="71">
        <f t="shared" si="530"/>
        <v>0</v>
      </c>
      <c r="K790" s="71">
        <f t="shared" si="531"/>
        <v>0</v>
      </c>
      <c r="L790" s="70">
        <f t="shared" si="527"/>
        <v>0</v>
      </c>
      <c r="M790" s="70">
        <f t="shared" si="528"/>
        <v>0</v>
      </c>
      <c r="BA790"/>
      <c r="BB790"/>
      <c r="BC790"/>
      <c r="BD790"/>
      <c r="BE790"/>
      <c r="BF790"/>
      <c r="BG790"/>
      <c r="BH790"/>
      <c r="BI790"/>
      <c r="BJ790"/>
      <c r="BK790"/>
      <c r="BL790"/>
      <c r="BM790"/>
      <c r="BN790"/>
      <c r="BO790"/>
      <c r="BP790"/>
      <c r="BQ790"/>
      <c r="BR790"/>
      <c r="BS790"/>
    </row>
    <row r="791" spans="1:71">
      <c r="A791" s="87" t="s">
        <v>741</v>
      </c>
      <c r="B791" s="72" t="s">
        <v>1417</v>
      </c>
      <c r="C791" s="73" t="s">
        <v>78</v>
      </c>
      <c r="D791" s="99">
        <v>1</v>
      </c>
      <c r="E791" s="74"/>
      <c r="F791" s="74"/>
      <c r="G791" s="74"/>
      <c r="H791" s="70">
        <f t="shared" ref="H791:H793" si="532">SUM(E791:G791)</f>
        <v>0</v>
      </c>
      <c r="I791" s="71">
        <f>D791*E791</f>
        <v>0</v>
      </c>
      <c r="J791" s="71">
        <f>D791*F791</f>
        <v>0</v>
      </c>
      <c r="K791" s="71">
        <f>D791*G791</f>
        <v>0</v>
      </c>
      <c r="L791" s="70">
        <f t="shared" ref="L791:L793" si="533">SUM(I791:K791)</f>
        <v>0</v>
      </c>
      <c r="M791" s="70">
        <f t="shared" si="528"/>
        <v>0</v>
      </c>
      <c r="BA791"/>
      <c r="BB791"/>
      <c r="BC791"/>
      <c r="BD791"/>
      <c r="BE791"/>
      <c r="BF791"/>
      <c r="BG791"/>
      <c r="BH791"/>
      <c r="BI791"/>
      <c r="BJ791"/>
      <c r="BK791"/>
      <c r="BL791"/>
      <c r="BM791"/>
      <c r="BN791"/>
      <c r="BO791"/>
      <c r="BP791"/>
      <c r="BQ791"/>
      <c r="BR791"/>
      <c r="BS791"/>
    </row>
    <row r="792" spans="1:71" ht="36">
      <c r="A792" s="87" t="s">
        <v>742</v>
      </c>
      <c r="B792" s="72" t="s">
        <v>832</v>
      </c>
      <c r="C792" s="73" t="s">
        <v>78</v>
      </c>
      <c r="D792" s="99">
        <v>1</v>
      </c>
      <c r="E792" s="74"/>
      <c r="F792" s="74"/>
      <c r="G792" s="74"/>
      <c r="H792" s="70">
        <f t="shared" si="532"/>
        <v>0</v>
      </c>
      <c r="I792" s="71">
        <f>D792*E792</f>
        <v>0</v>
      </c>
      <c r="J792" s="71">
        <f>D792*F792</f>
        <v>0</v>
      </c>
      <c r="K792" s="71">
        <f>D792*G792</f>
        <v>0</v>
      </c>
      <c r="L792" s="70">
        <f t="shared" si="533"/>
        <v>0</v>
      </c>
      <c r="M792" s="70">
        <f t="shared" si="528"/>
        <v>0</v>
      </c>
      <c r="BA792"/>
      <c r="BB792"/>
      <c r="BC792"/>
      <c r="BD792"/>
      <c r="BE792"/>
      <c r="BF792"/>
      <c r="BG792"/>
      <c r="BH792"/>
      <c r="BI792"/>
      <c r="BJ792"/>
      <c r="BK792"/>
      <c r="BL792"/>
      <c r="BM792"/>
      <c r="BN792"/>
      <c r="BO792"/>
      <c r="BP792"/>
      <c r="BQ792"/>
      <c r="BR792"/>
      <c r="BS792"/>
    </row>
    <row r="793" spans="1:71" ht="24">
      <c r="A793" s="87" t="s">
        <v>743</v>
      </c>
      <c r="B793" s="72" t="s">
        <v>1418</v>
      </c>
      <c r="C793" s="73" t="s">
        <v>78</v>
      </c>
      <c r="D793" s="99">
        <v>1</v>
      </c>
      <c r="E793" s="74"/>
      <c r="F793" s="74"/>
      <c r="G793" s="74"/>
      <c r="H793" s="70">
        <f t="shared" si="532"/>
        <v>0</v>
      </c>
      <c r="I793" s="71">
        <f>D793*E793</f>
        <v>0</v>
      </c>
      <c r="J793" s="71">
        <f>D793*F793</f>
        <v>0</v>
      </c>
      <c r="K793" s="71">
        <f>D793*G793</f>
        <v>0</v>
      </c>
      <c r="L793" s="70">
        <f t="shared" si="533"/>
        <v>0</v>
      </c>
      <c r="M793" s="70">
        <f t="shared" si="528"/>
        <v>0</v>
      </c>
      <c r="BA793"/>
      <c r="BB793"/>
      <c r="BC793"/>
      <c r="BD793"/>
      <c r="BE793"/>
      <c r="BF793"/>
      <c r="BG793"/>
      <c r="BH793"/>
      <c r="BI793"/>
      <c r="BJ793"/>
      <c r="BK793"/>
      <c r="BL793"/>
      <c r="BM793"/>
      <c r="BN793"/>
      <c r="BO793"/>
      <c r="BP793"/>
      <c r="BQ793"/>
      <c r="BR793"/>
      <c r="BS793"/>
    </row>
    <row r="794" spans="1:71" ht="24.6" customHeight="1">
      <c r="A794" s="87" t="s">
        <v>1419</v>
      </c>
      <c r="B794" s="100"/>
      <c r="C794" s="101"/>
      <c r="D794" s="99"/>
      <c r="E794" s="74"/>
      <c r="F794" s="74"/>
      <c r="G794" s="74"/>
      <c r="H794" s="70">
        <f t="shared" ref="H794:H797" si="534">SUM(E794:G794)</f>
        <v>0</v>
      </c>
      <c r="I794" s="71">
        <f t="shared" ref="I794:I797" si="535">D794*E794</f>
        <v>0</v>
      </c>
      <c r="J794" s="71">
        <f t="shared" ref="J794:J797" si="536">D794*F794</f>
        <v>0</v>
      </c>
      <c r="K794" s="71">
        <f t="shared" ref="K794:K797" si="537">D794*G794</f>
        <v>0</v>
      </c>
      <c r="L794" s="70">
        <f t="shared" ref="L794:L797" si="538">SUM(I794:K794)</f>
        <v>0</v>
      </c>
      <c r="M794" s="70">
        <f t="shared" ref="M794:M797" si="539">ROUND((L794*$J$6)+L794,2)</f>
        <v>0</v>
      </c>
      <c r="BA794"/>
      <c r="BB794"/>
      <c r="BC794"/>
      <c r="BD794"/>
      <c r="BE794"/>
      <c r="BF794"/>
      <c r="BG794"/>
      <c r="BH794"/>
      <c r="BI794"/>
      <c r="BJ794"/>
      <c r="BK794"/>
      <c r="BL794"/>
      <c r="BM794"/>
      <c r="BN794"/>
      <c r="BO794"/>
      <c r="BP794"/>
      <c r="BQ794"/>
      <c r="BR794"/>
      <c r="BS794"/>
    </row>
    <row r="795" spans="1:71" ht="26.45" customHeight="1">
      <c r="A795" s="87" t="s">
        <v>1420</v>
      </c>
      <c r="B795" s="100"/>
      <c r="C795" s="101"/>
      <c r="D795" s="99"/>
      <c r="E795" s="74"/>
      <c r="F795" s="74"/>
      <c r="G795" s="74"/>
      <c r="H795" s="70">
        <f t="shared" si="534"/>
        <v>0</v>
      </c>
      <c r="I795" s="71">
        <f t="shared" si="535"/>
        <v>0</v>
      </c>
      <c r="J795" s="71">
        <f t="shared" si="536"/>
        <v>0</v>
      </c>
      <c r="K795" s="71">
        <f t="shared" si="537"/>
        <v>0</v>
      </c>
      <c r="L795" s="70">
        <f t="shared" si="538"/>
        <v>0</v>
      </c>
      <c r="M795" s="70">
        <f t="shared" si="539"/>
        <v>0</v>
      </c>
      <c r="BA795"/>
      <c r="BB795"/>
      <c r="BC795"/>
      <c r="BD795"/>
      <c r="BE795"/>
      <c r="BF795"/>
      <c r="BG795"/>
      <c r="BH795"/>
      <c r="BI795"/>
      <c r="BJ795"/>
      <c r="BK795"/>
      <c r="BL795"/>
      <c r="BM795"/>
      <c r="BN795"/>
      <c r="BO795"/>
      <c r="BP795"/>
      <c r="BQ795"/>
      <c r="BR795"/>
      <c r="BS795"/>
    </row>
    <row r="796" spans="1:71" ht="24.6" customHeight="1">
      <c r="A796" s="87" t="s">
        <v>1421</v>
      </c>
      <c r="B796" s="100"/>
      <c r="C796" s="101"/>
      <c r="D796" s="99"/>
      <c r="E796" s="74"/>
      <c r="F796" s="74"/>
      <c r="G796" s="74"/>
      <c r="H796" s="70">
        <f t="shared" si="534"/>
        <v>0</v>
      </c>
      <c r="I796" s="71">
        <f t="shared" si="535"/>
        <v>0</v>
      </c>
      <c r="J796" s="71">
        <f t="shared" si="536"/>
        <v>0</v>
      </c>
      <c r="K796" s="71">
        <f t="shared" si="537"/>
        <v>0</v>
      </c>
      <c r="L796" s="70">
        <f t="shared" si="538"/>
        <v>0</v>
      </c>
      <c r="M796" s="70">
        <f t="shared" si="539"/>
        <v>0</v>
      </c>
      <c r="BA796"/>
      <c r="BB796"/>
      <c r="BC796"/>
      <c r="BD796"/>
      <c r="BE796"/>
      <c r="BF796"/>
      <c r="BG796"/>
      <c r="BH796"/>
      <c r="BI796"/>
      <c r="BJ796"/>
      <c r="BK796"/>
      <c r="BL796"/>
      <c r="BM796"/>
      <c r="BN796"/>
      <c r="BO796"/>
      <c r="BP796"/>
      <c r="BQ796"/>
      <c r="BR796"/>
      <c r="BS796"/>
    </row>
    <row r="797" spans="1:71" ht="23.45" customHeight="1">
      <c r="A797" s="87" t="s">
        <v>1422</v>
      </c>
      <c r="B797" s="100"/>
      <c r="C797" s="101"/>
      <c r="D797" s="99"/>
      <c r="E797" s="74"/>
      <c r="F797" s="74"/>
      <c r="G797" s="74"/>
      <c r="H797" s="70">
        <f t="shared" si="534"/>
        <v>0</v>
      </c>
      <c r="I797" s="71">
        <f t="shared" si="535"/>
        <v>0</v>
      </c>
      <c r="J797" s="71">
        <f t="shared" si="536"/>
        <v>0</v>
      </c>
      <c r="K797" s="71">
        <f t="shared" si="537"/>
        <v>0</v>
      </c>
      <c r="L797" s="70">
        <f t="shared" si="538"/>
        <v>0</v>
      </c>
      <c r="M797" s="70">
        <f t="shared" si="539"/>
        <v>0</v>
      </c>
      <c r="BA797"/>
      <c r="BB797"/>
      <c r="BC797"/>
      <c r="BD797"/>
      <c r="BE797"/>
      <c r="BF797"/>
      <c r="BG797"/>
      <c r="BH797"/>
      <c r="BI797"/>
      <c r="BJ797"/>
      <c r="BK797"/>
      <c r="BL797"/>
      <c r="BM797"/>
      <c r="BN797"/>
      <c r="BO797"/>
      <c r="BP797"/>
      <c r="BQ797"/>
      <c r="BR797"/>
      <c r="BS797"/>
    </row>
    <row r="798" spans="1:71">
      <c r="A798" s="88">
        <v>20</v>
      </c>
      <c r="B798" s="75" t="s">
        <v>744</v>
      </c>
      <c r="C798" s="76"/>
      <c r="D798" s="82"/>
      <c r="E798" s="83"/>
      <c r="F798" s="83"/>
      <c r="G798" s="83"/>
      <c r="H798" s="83"/>
      <c r="I798" s="83"/>
      <c r="J798" s="83"/>
      <c r="K798" s="83"/>
      <c r="L798" s="30">
        <f>SUM(L799:L826)</f>
        <v>0</v>
      </c>
      <c r="M798" s="30">
        <f>SUM(M799:M826)</f>
        <v>0</v>
      </c>
      <c r="BA798"/>
      <c r="BB798"/>
      <c r="BC798"/>
      <c r="BD798"/>
      <c r="BE798"/>
      <c r="BF798"/>
      <c r="BG798"/>
      <c r="BH798"/>
      <c r="BI798"/>
      <c r="BJ798"/>
      <c r="BK798"/>
      <c r="BL798"/>
      <c r="BM798"/>
      <c r="BN798"/>
      <c r="BO798"/>
      <c r="BP798"/>
      <c r="BQ798"/>
      <c r="BR798"/>
      <c r="BS798"/>
    </row>
    <row r="799" spans="1:71" ht="72">
      <c r="A799" s="87" t="s">
        <v>745</v>
      </c>
      <c r="B799" s="72" t="s">
        <v>1423</v>
      </c>
      <c r="C799" s="73" t="s">
        <v>75</v>
      </c>
      <c r="D799" s="99">
        <v>0.35</v>
      </c>
      <c r="E799" s="74"/>
      <c r="F799" s="74"/>
      <c r="G799" s="74"/>
      <c r="H799" s="70">
        <f>SUM(E799:G799)</f>
        <v>0</v>
      </c>
      <c r="I799" s="71">
        <f t="shared" ref="I799:I820" si="540">D799*E799</f>
        <v>0</v>
      </c>
      <c r="J799" s="71">
        <f t="shared" ref="J799:J820" si="541">D799*F799</f>
        <v>0</v>
      </c>
      <c r="K799" s="71">
        <f t="shared" ref="K799:K820" si="542">D799*G799</f>
        <v>0</v>
      </c>
      <c r="L799" s="70">
        <f>SUM(I799:K799)</f>
        <v>0</v>
      </c>
      <c r="M799" s="70">
        <f>ROUND((L799*$J$6)+L799,2)</f>
        <v>0</v>
      </c>
      <c r="BA799"/>
      <c r="BB799"/>
      <c r="BC799"/>
      <c r="BD799"/>
      <c r="BE799"/>
      <c r="BF799"/>
      <c r="BG799"/>
      <c r="BH799"/>
      <c r="BI799"/>
      <c r="BJ799"/>
      <c r="BK799"/>
      <c r="BL799"/>
      <c r="BM799"/>
      <c r="BN799"/>
      <c r="BO799"/>
      <c r="BP799"/>
      <c r="BQ799"/>
      <c r="BR799"/>
      <c r="BS799"/>
    </row>
    <row r="800" spans="1:71" ht="48">
      <c r="A800" s="87" t="s">
        <v>746</v>
      </c>
      <c r="B800" s="72" t="s">
        <v>1425</v>
      </c>
      <c r="C800" s="73" t="s">
        <v>78</v>
      </c>
      <c r="D800" s="99">
        <v>1</v>
      </c>
      <c r="E800" s="74"/>
      <c r="F800" s="74"/>
      <c r="G800" s="74"/>
      <c r="H800" s="70">
        <f t="shared" ref="H800" si="543">SUM(E800:G800)</f>
        <v>0</v>
      </c>
      <c r="I800" s="71">
        <f t="shared" si="540"/>
        <v>0</v>
      </c>
      <c r="J800" s="71">
        <f t="shared" si="541"/>
        <v>0</v>
      </c>
      <c r="K800" s="71">
        <f t="shared" si="542"/>
        <v>0</v>
      </c>
      <c r="L800" s="70">
        <f t="shared" ref="L800" si="544">SUM(I800:K800)</f>
        <v>0</v>
      </c>
      <c r="M800" s="70">
        <f t="shared" ref="M800" si="545">ROUND((L800*$J$6)+L800,2)</f>
        <v>0</v>
      </c>
      <c r="BA800"/>
      <c r="BB800"/>
      <c r="BC800"/>
      <c r="BD800"/>
      <c r="BE800"/>
      <c r="BF800"/>
      <c r="BG800"/>
      <c r="BH800"/>
      <c r="BI800"/>
      <c r="BJ800"/>
      <c r="BK800"/>
      <c r="BL800"/>
      <c r="BM800"/>
      <c r="BN800"/>
      <c r="BO800"/>
      <c r="BP800"/>
      <c r="BQ800"/>
      <c r="BR800"/>
      <c r="BS800"/>
    </row>
    <row r="801" spans="1:71" ht="48">
      <c r="A801" s="87" t="s">
        <v>747</v>
      </c>
      <c r="B801" s="72" t="s">
        <v>1424</v>
      </c>
      <c r="C801" s="73" t="s">
        <v>78</v>
      </c>
      <c r="D801" s="99">
        <v>1</v>
      </c>
      <c r="E801" s="74"/>
      <c r="F801" s="74"/>
      <c r="G801" s="74"/>
      <c r="H801" s="70">
        <f>SUM(E801:G801)</f>
        <v>0</v>
      </c>
      <c r="I801" s="71">
        <f t="shared" si="540"/>
        <v>0</v>
      </c>
      <c r="J801" s="71">
        <f t="shared" si="541"/>
        <v>0</v>
      </c>
      <c r="K801" s="71">
        <f t="shared" si="542"/>
        <v>0</v>
      </c>
      <c r="L801" s="70">
        <f>SUM(I801:K801)</f>
        <v>0</v>
      </c>
      <c r="M801" s="70">
        <f>ROUND((L801*$J$6)+L801,2)</f>
        <v>0</v>
      </c>
      <c r="BA801"/>
      <c r="BB801"/>
      <c r="BC801"/>
      <c r="BD801"/>
      <c r="BE801"/>
      <c r="BF801"/>
      <c r="BG801"/>
      <c r="BH801"/>
      <c r="BI801"/>
      <c r="BJ801"/>
      <c r="BK801"/>
      <c r="BL801"/>
      <c r="BM801"/>
      <c r="BN801"/>
      <c r="BO801"/>
      <c r="BP801"/>
      <c r="BQ801"/>
      <c r="BR801"/>
      <c r="BS801"/>
    </row>
    <row r="802" spans="1:71" ht="48">
      <c r="A802" s="87" t="s">
        <v>748</v>
      </c>
      <c r="B802" s="72" t="s">
        <v>1426</v>
      </c>
      <c r="C802" s="73" t="s">
        <v>78</v>
      </c>
      <c r="D802" s="99">
        <v>2</v>
      </c>
      <c r="E802" s="74"/>
      <c r="F802" s="74"/>
      <c r="G802" s="74"/>
      <c r="H802" s="70">
        <f t="shared" ref="H802:H809" si="546">SUM(E802:G802)</f>
        <v>0</v>
      </c>
      <c r="I802" s="71">
        <f t="shared" si="540"/>
        <v>0</v>
      </c>
      <c r="J802" s="71">
        <f t="shared" si="541"/>
        <v>0</v>
      </c>
      <c r="K802" s="71">
        <f t="shared" si="542"/>
        <v>0</v>
      </c>
      <c r="L802" s="70">
        <f t="shared" ref="L802:L809" si="547">SUM(I802:K802)</f>
        <v>0</v>
      </c>
      <c r="M802" s="70">
        <f t="shared" ref="M802:M811" si="548">ROUND((L802*$J$6)+L802,2)</f>
        <v>0</v>
      </c>
      <c r="BA802"/>
      <c r="BB802"/>
      <c r="BC802"/>
      <c r="BD802"/>
      <c r="BE802"/>
      <c r="BF802"/>
      <c r="BG802"/>
      <c r="BH802"/>
      <c r="BI802"/>
      <c r="BJ802"/>
      <c r="BK802"/>
      <c r="BL802"/>
      <c r="BM802"/>
      <c r="BN802"/>
      <c r="BO802"/>
      <c r="BP802"/>
      <c r="BQ802"/>
      <c r="BR802"/>
      <c r="BS802"/>
    </row>
    <row r="803" spans="1:71" ht="48">
      <c r="A803" s="87" t="s">
        <v>749</v>
      </c>
      <c r="B803" s="72" t="s">
        <v>1427</v>
      </c>
      <c r="C803" s="73" t="s">
        <v>78</v>
      </c>
      <c r="D803" s="99">
        <v>2</v>
      </c>
      <c r="E803" s="74"/>
      <c r="F803" s="74"/>
      <c r="G803" s="74"/>
      <c r="H803" s="70">
        <f t="shared" si="546"/>
        <v>0</v>
      </c>
      <c r="I803" s="71">
        <f t="shared" si="540"/>
        <v>0</v>
      </c>
      <c r="J803" s="71">
        <f t="shared" si="541"/>
        <v>0</v>
      </c>
      <c r="K803" s="71">
        <f t="shared" si="542"/>
        <v>0</v>
      </c>
      <c r="L803" s="70">
        <f t="shared" si="547"/>
        <v>0</v>
      </c>
      <c r="M803" s="70">
        <f t="shared" si="548"/>
        <v>0</v>
      </c>
      <c r="BA803"/>
      <c r="BB803"/>
      <c r="BC803"/>
      <c r="BD803"/>
      <c r="BE803"/>
      <c r="BF803"/>
      <c r="BG803"/>
      <c r="BH803"/>
      <c r="BI803"/>
      <c r="BJ803"/>
      <c r="BK803"/>
      <c r="BL803"/>
      <c r="BM803"/>
      <c r="BN803"/>
      <c r="BO803"/>
      <c r="BP803"/>
      <c r="BQ803"/>
      <c r="BR803"/>
      <c r="BS803"/>
    </row>
    <row r="804" spans="1:71" ht="48">
      <c r="A804" s="87" t="s">
        <v>750</v>
      </c>
      <c r="B804" s="72" t="s">
        <v>1428</v>
      </c>
      <c r="C804" s="73" t="s">
        <v>78</v>
      </c>
      <c r="D804" s="99">
        <v>1</v>
      </c>
      <c r="E804" s="74"/>
      <c r="F804" s="74"/>
      <c r="G804" s="74"/>
      <c r="H804" s="70">
        <f t="shared" si="546"/>
        <v>0</v>
      </c>
      <c r="I804" s="71">
        <f t="shared" si="540"/>
        <v>0</v>
      </c>
      <c r="J804" s="71">
        <f t="shared" si="541"/>
        <v>0</v>
      </c>
      <c r="K804" s="71">
        <f t="shared" si="542"/>
        <v>0</v>
      </c>
      <c r="L804" s="70">
        <f t="shared" si="547"/>
        <v>0</v>
      </c>
      <c r="M804" s="70">
        <f t="shared" si="548"/>
        <v>0</v>
      </c>
      <c r="BA804"/>
      <c r="BB804"/>
      <c r="BC804"/>
      <c r="BD804"/>
      <c r="BE804"/>
      <c r="BF804"/>
      <c r="BG804"/>
      <c r="BH804"/>
      <c r="BI804"/>
      <c r="BJ804"/>
      <c r="BK804"/>
      <c r="BL804"/>
      <c r="BM804"/>
      <c r="BN804"/>
      <c r="BO804"/>
      <c r="BP804"/>
      <c r="BQ804"/>
      <c r="BR804"/>
      <c r="BS804"/>
    </row>
    <row r="805" spans="1:71" ht="60">
      <c r="A805" s="87" t="s">
        <v>751</v>
      </c>
      <c r="B805" s="72" t="s">
        <v>1429</v>
      </c>
      <c r="C805" s="73" t="s">
        <v>78</v>
      </c>
      <c r="D805" s="99">
        <v>1</v>
      </c>
      <c r="E805" s="74"/>
      <c r="F805" s="74"/>
      <c r="G805" s="74"/>
      <c r="H805" s="70">
        <f t="shared" si="546"/>
        <v>0</v>
      </c>
      <c r="I805" s="71">
        <f t="shared" si="540"/>
        <v>0</v>
      </c>
      <c r="J805" s="71">
        <f t="shared" si="541"/>
        <v>0</v>
      </c>
      <c r="K805" s="71">
        <f t="shared" si="542"/>
        <v>0</v>
      </c>
      <c r="L805" s="70">
        <f t="shared" si="547"/>
        <v>0</v>
      </c>
      <c r="M805" s="70">
        <f t="shared" si="548"/>
        <v>0</v>
      </c>
      <c r="BA805"/>
      <c r="BB805"/>
      <c r="BC805"/>
      <c r="BD805"/>
      <c r="BE805"/>
      <c r="BF805"/>
      <c r="BG805"/>
      <c r="BH805"/>
      <c r="BI805"/>
      <c r="BJ805"/>
      <c r="BK805"/>
      <c r="BL805"/>
      <c r="BM805"/>
      <c r="BN805"/>
      <c r="BO805"/>
      <c r="BP805"/>
      <c r="BQ805"/>
      <c r="BR805"/>
      <c r="BS805"/>
    </row>
    <row r="806" spans="1:71" ht="48">
      <c r="A806" s="87" t="s">
        <v>752</v>
      </c>
      <c r="B806" s="72" t="s">
        <v>1430</v>
      </c>
      <c r="C806" s="73" t="s">
        <v>78</v>
      </c>
      <c r="D806" s="99">
        <v>10</v>
      </c>
      <c r="E806" s="74"/>
      <c r="F806" s="74"/>
      <c r="G806" s="74"/>
      <c r="H806" s="70">
        <f t="shared" si="546"/>
        <v>0</v>
      </c>
      <c r="I806" s="71">
        <f t="shared" si="540"/>
        <v>0</v>
      </c>
      <c r="J806" s="71">
        <f t="shared" si="541"/>
        <v>0</v>
      </c>
      <c r="K806" s="71">
        <f t="shared" si="542"/>
        <v>0</v>
      </c>
      <c r="L806" s="70">
        <f t="shared" si="547"/>
        <v>0</v>
      </c>
      <c r="M806" s="70">
        <f t="shared" si="548"/>
        <v>0</v>
      </c>
      <c r="BA806"/>
      <c r="BB806"/>
      <c r="BC806"/>
      <c r="BD806"/>
      <c r="BE806"/>
      <c r="BF806"/>
      <c r="BG806"/>
      <c r="BH806"/>
      <c r="BI806"/>
      <c r="BJ806"/>
      <c r="BK806"/>
      <c r="BL806"/>
      <c r="BM806"/>
      <c r="BN806"/>
      <c r="BO806"/>
      <c r="BP806"/>
      <c r="BQ806"/>
      <c r="BR806"/>
      <c r="BS806"/>
    </row>
    <row r="807" spans="1:71" ht="36">
      <c r="A807" s="87" t="s">
        <v>753</v>
      </c>
      <c r="B807" s="72" t="s">
        <v>1431</v>
      </c>
      <c r="C807" s="73" t="s">
        <v>78</v>
      </c>
      <c r="D807" s="99">
        <v>5</v>
      </c>
      <c r="E807" s="74"/>
      <c r="F807" s="74"/>
      <c r="G807" s="74"/>
      <c r="H807" s="70">
        <f t="shared" si="546"/>
        <v>0</v>
      </c>
      <c r="I807" s="71">
        <f t="shared" si="540"/>
        <v>0</v>
      </c>
      <c r="J807" s="71">
        <f t="shared" si="541"/>
        <v>0</v>
      </c>
      <c r="K807" s="71">
        <f t="shared" si="542"/>
        <v>0</v>
      </c>
      <c r="L807" s="70">
        <f t="shared" si="547"/>
        <v>0</v>
      </c>
      <c r="M807" s="70">
        <f t="shared" si="548"/>
        <v>0</v>
      </c>
      <c r="BA807"/>
      <c r="BB807"/>
      <c r="BC807"/>
      <c r="BD807"/>
      <c r="BE807"/>
      <c r="BF807"/>
      <c r="BG807"/>
      <c r="BH807"/>
      <c r="BI807"/>
      <c r="BJ807"/>
      <c r="BK807"/>
      <c r="BL807"/>
      <c r="BM807"/>
      <c r="BN807"/>
      <c r="BO807"/>
      <c r="BP807"/>
      <c r="BQ807"/>
      <c r="BR807"/>
      <c r="BS807"/>
    </row>
    <row r="808" spans="1:71" ht="72">
      <c r="A808" s="87" t="s">
        <v>754</v>
      </c>
      <c r="B808" s="72" t="s">
        <v>1432</v>
      </c>
      <c r="C808" s="73" t="s">
        <v>78</v>
      </c>
      <c r="D808" s="99">
        <v>8</v>
      </c>
      <c r="E808" s="74"/>
      <c r="F808" s="74"/>
      <c r="G808" s="74"/>
      <c r="H808" s="70">
        <f t="shared" si="546"/>
        <v>0</v>
      </c>
      <c r="I808" s="71">
        <f t="shared" si="540"/>
        <v>0</v>
      </c>
      <c r="J808" s="71">
        <f t="shared" si="541"/>
        <v>0</v>
      </c>
      <c r="K808" s="71">
        <f t="shared" si="542"/>
        <v>0</v>
      </c>
      <c r="L808" s="70">
        <f t="shared" si="547"/>
        <v>0</v>
      </c>
      <c r="M808" s="70">
        <f t="shared" si="548"/>
        <v>0</v>
      </c>
      <c r="BA808"/>
      <c r="BB808"/>
      <c r="BC808"/>
      <c r="BD808"/>
      <c r="BE808"/>
      <c r="BF808"/>
      <c r="BG808"/>
      <c r="BH808"/>
      <c r="BI808"/>
      <c r="BJ808"/>
      <c r="BK808"/>
      <c r="BL808"/>
      <c r="BM808"/>
      <c r="BN808"/>
      <c r="BO808"/>
      <c r="BP808"/>
      <c r="BQ808"/>
      <c r="BR808"/>
      <c r="BS808"/>
    </row>
    <row r="809" spans="1:71" ht="84">
      <c r="A809" s="87" t="s">
        <v>755</v>
      </c>
      <c r="B809" s="72" t="s">
        <v>1433</v>
      </c>
      <c r="C809" s="73" t="s">
        <v>78</v>
      </c>
      <c r="D809" s="99">
        <v>5</v>
      </c>
      <c r="E809" s="74"/>
      <c r="F809" s="74"/>
      <c r="G809" s="74"/>
      <c r="H809" s="70">
        <f t="shared" si="546"/>
        <v>0</v>
      </c>
      <c r="I809" s="71">
        <f t="shared" si="540"/>
        <v>0</v>
      </c>
      <c r="J809" s="71">
        <f t="shared" si="541"/>
        <v>0</v>
      </c>
      <c r="K809" s="71">
        <f t="shared" si="542"/>
        <v>0</v>
      </c>
      <c r="L809" s="70">
        <f t="shared" si="547"/>
        <v>0</v>
      </c>
      <c r="M809" s="70">
        <f t="shared" si="548"/>
        <v>0</v>
      </c>
      <c r="BA809"/>
      <c r="BB809"/>
      <c r="BC809"/>
      <c r="BD809"/>
      <c r="BE809"/>
      <c r="BF809"/>
      <c r="BG809"/>
      <c r="BH809"/>
      <c r="BI809"/>
      <c r="BJ809"/>
      <c r="BK809"/>
      <c r="BL809"/>
      <c r="BM809"/>
      <c r="BN809"/>
      <c r="BO809"/>
      <c r="BP809"/>
      <c r="BQ809"/>
      <c r="BR809"/>
      <c r="BS809"/>
    </row>
    <row r="810" spans="1:71" ht="84">
      <c r="A810" s="87" t="s">
        <v>756</v>
      </c>
      <c r="B810" s="72" t="s">
        <v>1434</v>
      </c>
      <c r="C810" s="73" t="s">
        <v>78</v>
      </c>
      <c r="D810" s="99">
        <v>3</v>
      </c>
      <c r="E810" s="74"/>
      <c r="F810" s="74"/>
      <c r="G810" s="74"/>
      <c r="H810" s="70">
        <f t="shared" ref="H810:H811" si="549">SUM(E810:G810)</f>
        <v>0</v>
      </c>
      <c r="I810" s="71">
        <f t="shared" si="540"/>
        <v>0</v>
      </c>
      <c r="J810" s="71">
        <f t="shared" si="541"/>
        <v>0</v>
      </c>
      <c r="K810" s="71">
        <f t="shared" si="542"/>
        <v>0</v>
      </c>
      <c r="L810" s="70">
        <f t="shared" ref="L810:L811" si="550">SUM(I810:K810)</f>
        <v>0</v>
      </c>
      <c r="M810" s="70">
        <f t="shared" si="548"/>
        <v>0</v>
      </c>
      <c r="BA810"/>
      <c r="BB810"/>
      <c r="BC810"/>
      <c r="BD810"/>
      <c r="BE810"/>
      <c r="BF810"/>
      <c r="BG810"/>
      <c r="BH810"/>
      <c r="BI810"/>
      <c r="BJ810"/>
      <c r="BK810"/>
      <c r="BL810"/>
      <c r="BM810"/>
      <c r="BN810"/>
      <c r="BO810"/>
      <c r="BP810"/>
      <c r="BQ810"/>
      <c r="BR810"/>
      <c r="BS810"/>
    </row>
    <row r="811" spans="1:71" ht="36">
      <c r="A811" s="87" t="s">
        <v>757</v>
      </c>
      <c r="B811" s="72" t="s">
        <v>1435</v>
      </c>
      <c r="C811" s="73" t="s">
        <v>78</v>
      </c>
      <c r="D811" s="99">
        <v>13</v>
      </c>
      <c r="E811" s="74"/>
      <c r="F811" s="74"/>
      <c r="G811" s="74"/>
      <c r="H811" s="70">
        <f t="shared" si="549"/>
        <v>0</v>
      </c>
      <c r="I811" s="71">
        <f t="shared" si="540"/>
        <v>0</v>
      </c>
      <c r="J811" s="71">
        <f t="shared" si="541"/>
        <v>0</v>
      </c>
      <c r="K811" s="71">
        <f t="shared" si="542"/>
        <v>0</v>
      </c>
      <c r="L811" s="70">
        <f t="shared" si="550"/>
        <v>0</v>
      </c>
      <c r="M811" s="70">
        <f t="shared" si="548"/>
        <v>0</v>
      </c>
      <c r="BA811"/>
      <c r="BB811"/>
      <c r="BC811"/>
      <c r="BD811"/>
      <c r="BE811"/>
      <c r="BF811"/>
      <c r="BG811"/>
      <c r="BH811"/>
      <c r="BI811"/>
      <c r="BJ811"/>
      <c r="BK811"/>
      <c r="BL811"/>
      <c r="BM811"/>
      <c r="BN811"/>
      <c r="BO811"/>
      <c r="BP811"/>
      <c r="BQ811"/>
      <c r="BR811"/>
      <c r="BS811"/>
    </row>
    <row r="812" spans="1:71" ht="36">
      <c r="A812" s="87" t="s">
        <v>758</v>
      </c>
      <c r="B812" s="72" t="s">
        <v>1436</v>
      </c>
      <c r="C812" s="73" t="s">
        <v>78</v>
      </c>
      <c r="D812" s="99">
        <v>3</v>
      </c>
      <c r="E812" s="74"/>
      <c r="F812" s="74"/>
      <c r="G812" s="74"/>
      <c r="H812" s="70">
        <f>SUM(E812:G812)</f>
        <v>0</v>
      </c>
      <c r="I812" s="71">
        <f t="shared" si="540"/>
        <v>0</v>
      </c>
      <c r="J812" s="71">
        <f t="shared" si="541"/>
        <v>0</v>
      </c>
      <c r="K812" s="71">
        <f t="shared" si="542"/>
        <v>0</v>
      </c>
      <c r="L812" s="70">
        <f>SUM(I812:K812)</f>
        <v>0</v>
      </c>
      <c r="M812" s="70">
        <f>ROUND((L812*$J$6)+L812,2)</f>
        <v>0</v>
      </c>
      <c r="BA812"/>
      <c r="BB812"/>
      <c r="BC812"/>
      <c r="BD812"/>
      <c r="BE812"/>
      <c r="BF812"/>
      <c r="BG812"/>
      <c r="BH812"/>
      <c r="BI812"/>
      <c r="BJ812"/>
      <c r="BK812"/>
      <c r="BL812"/>
      <c r="BM812"/>
      <c r="BN812"/>
      <c r="BO812"/>
      <c r="BP812"/>
      <c r="BQ812"/>
      <c r="BR812"/>
      <c r="BS812"/>
    </row>
    <row r="813" spans="1:71" ht="24">
      <c r="A813" s="87" t="s">
        <v>759</v>
      </c>
      <c r="B813" s="72" t="s">
        <v>1437</v>
      </c>
      <c r="C813" s="73" t="s">
        <v>78</v>
      </c>
      <c r="D813" s="99">
        <v>1</v>
      </c>
      <c r="E813" s="74"/>
      <c r="F813" s="74"/>
      <c r="G813" s="74"/>
      <c r="H813" s="70">
        <f t="shared" ref="H813:H814" si="551">SUM(E813:G813)</f>
        <v>0</v>
      </c>
      <c r="I813" s="71">
        <f t="shared" si="540"/>
        <v>0</v>
      </c>
      <c r="J813" s="71">
        <f t="shared" si="541"/>
        <v>0</v>
      </c>
      <c r="K813" s="71">
        <f t="shared" si="542"/>
        <v>0</v>
      </c>
      <c r="L813" s="70">
        <f t="shared" ref="L813:L814" si="552">SUM(I813:K813)</f>
        <v>0</v>
      </c>
      <c r="M813" s="70">
        <f t="shared" ref="M813:M814" si="553">ROUND((L813*$J$6)+L813,2)</f>
        <v>0</v>
      </c>
      <c r="BA813"/>
      <c r="BB813"/>
      <c r="BC813"/>
      <c r="BD813"/>
      <c r="BE813"/>
      <c r="BF813"/>
      <c r="BG813"/>
      <c r="BH813"/>
      <c r="BI813"/>
      <c r="BJ813"/>
      <c r="BK813"/>
      <c r="BL813"/>
      <c r="BM813"/>
      <c r="BN813"/>
      <c r="BO813"/>
      <c r="BP813"/>
      <c r="BQ813"/>
      <c r="BR813"/>
      <c r="BS813"/>
    </row>
    <row r="814" spans="1:71" ht="48">
      <c r="A814" s="87" t="s">
        <v>760</v>
      </c>
      <c r="B814" s="72" t="s">
        <v>1438</v>
      </c>
      <c r="C814" s="73" t="s">
        <v>78</v>
      </c>
      <c r="D814" s="99">
        <v>1</v>
      </c>
      <c r="E814" s="74"/>
      <c r="F814" s="74"/>
      <c r="G814" s="74"/>
      <c r="H814" s="70">
        <f t="shared" si="551"/>
        <v>0</v>
      </c>
      <c r="I814" s="71">
        <f t="shared" si="540"/>
        <v>0</v>
      </c>
      <c r="J814" s="71">
        <f t="shared" si="541"/>
        <v>0</v>
      </c>
      <c r="K814" s="71">
        <f t="shared" si="542"/>
        <v>0</v>
      </c>
      <c r="L814" s="70">
        <f t="shared" si="552"/>
        <v>0</v>
      </c>
      <c r="M814" s="70">
        <f t="shared" si="553"/>
        <v>0</v>
      </c>
      <c r="BA814"/>
      <c r="BB814"/>
      <c r="BC814"/>
      <c r="BD814"/>
      <c r="BE814"/>
      <c r="BF814"/>
      <c r="BG814"/>
      <c r="BH814"/>
      <c r="BI814"/>
      <c r="BJ814"/>
      <c r="BK814"/>
      <c r="BL814"/>
      <c r="BM814"/>
      <c r="BN814"/>
      <c r="BO814"/>
      <c r="BP814"/>
      <c r="BQ814"/>
      <c r="BR814"/>
      <c r="BS814"/>
    </row>
    <row r="815" spans="1:71" ht="36">
      <c r="A815" s="87" t="s">
        <v>761</v>
      </c>
      <c r="B815" s="72" t="s">
        <v>1439</v>
      </c>
      <c r="C815" s="73" t="s">
        <v>78</v>
      </c>
      <c r="D815" s="99">
        <v>2</v>
      </c>
      <c r="E815" s="74"/>
      <c r="F815" s="74"/>
      <c r="G815" s="74"/>
      <c r="H815" s="70">
        <f>SUM(E815:G815)</f>
        <v>0</v>
      </c>
      <c r="I815" s="71">
        <f t="shared" si="540"/>
        <v>0</v>
      </c>
      <c r="J815" s="71">
        <f t="shared" si="541"/>
        <v>0</v>
      </c>
      <c r="K815" s="71">
        <f t="shared" si="542"/>
        <v>0</v>
      </c>
      <c r="L815" s="70">
        <f>SUM(I815:K815)</f>
        <v>0</v>
      </c>
      <c r="M815" s="70">
        <f>ROUND((L815*$J$6)+L815,2)</f>
        <v>0</v>
      </c>
      <c r="BA815"/>
      <c r="BB815"/>
      <c r="BC815"/>
      <c r="BD815"/>
      <c r="BE815"/>
      <c r="BF815"/>
      <c r="BG815"/>
      <c r="BH815"/>
      <c r="BI815"/>
      <c r="BJ815"/>
      <c r="BK815"/>
      <c r="BL815"/>
      <c r="BM815"/>
      <c r="BN815"/>
      <c r="BO815"/>
      <c r="BP815"/>
      <c r="BQ815"/>
      <c r="BR815"/>
      <c r="BS815"/>
    </row>
    <row r="816" spans="1:71" ht="60">
      <c r="A816" s="87" t="s">
        <v>762</v>
      </c>
      <c r="B816" s="72" t="s">
        <v>1440</v>
      </c>
      <c r="C816" s="73" t="s">
        <v>78</v>
      </c>
      <c r="D816" s="99">
        <v>1</v>
      </c>
      <c r="E816" s="74"/>
      <c r="F816" s="74"/>
      <c r="G816" s="74"/>
      <c r="H816" s="70">
        <f t="shared" ref="H816:H817" si="554">SUM(E816:G816)</f>
        <v>0</v>
      </c>
      <c r="I816" s="71">
        <f t="shared" si="540"/>
        <v>0</v>
      </c>
      <c r="J816" s="71">
        <f t="shared" si="541"/>
        <v>0</v>
      </c>
      <c r="K816" s="71">
        <f t="shared" si="542"/>
        <v>0</v>
      </c>
      <c r="L816" s="70">
        <f t="shared" ref="L816:L817" si="555">SUM(I816:K816)</f>
        <v>0</v>
      </c>
      <c r="M816" s="70">
        <f t="shared" ref="M816:M820" si="556">ROUND((L816*$J$6)+L816,2)</f>
        <v>0</v>
      </c>
      <c r="BA816"/>
      <c r="BB816"/>
      <c r="BC816"/>
      <c r="BD816"/>
      <c r="BE816"/>
      <c r="BF816"/>
      <c r="BG816"/>
      <c r="BH816"/>
      <c r="BI816"/>
      <c r="BJ816"/>
      <c r="BK816"/>
      <c r="BL816"/>
      <c r="BM816"/>
      <c r="BN816"/>
      <c r="BO816"/>
      <c r="BP816"/>
      <c r="BQ816"/>
      <c r="BR816"/>
      <c r="BS816"/>
    </row>
    <row r="817" spans="1:71" ht="24">
      <c r="A817" s="87" t="s">
        <v>763</v>
      </c>
      <c r="B817" s="72" t="s">
        <v>1441</v>
      </c>
      <c r="C817" s="73" t="s">
        <v>78</v>
      </c>
      <c r="D817" s="99">
        <v>3</v>
      </c>
      <c r="E817" s="74"/>
      <c r="F817" s="74"/>
      <c r="G817" s="74"/>
      <c r="H817" s="70">
        <f t="shared" si="554"/>
        <v>0</v>
      </c>
      <c r="I817" s="71">
        <f t="shared" si="540"/>
        <v>0</v>
      </c>
      <c r="J817" s="71">
        <f t="shared" si="541"/>
        <v>0</v>
      </c>
      <c r="K817" s="71">
        <f t="shared" si="542"/>
        <v>0</v>
      </c>
      <c r="L817" s="70">
        <f t="shared" si="555"/>
        <v>0</v>
      </c>
      <c r="M817" s="70">
        <f t="shared" si="556"/>
        <v>0</v>
      </c>
      <c r="BA817"/>
      <c r="BB817"/>
      <c r="BC817"/>
      <c r="BD817"/>
      <c r="BE817"/>
      <c r="BF817"/>
      <c r="BG817"/>
      <c r="BH817"/>
      <c r="BI817"/>
      <c r="BJ817"/>
      <c r="BK817"/>
      <c r="BL817"/>
      <c r="BM817"/>
      <c r="BN817"/>
      <c r="BO817"/>
      <c r="BP817"/>
      <c r="BQ817"/>
      <c r="BR817"/>
      <c r="BS817"/>
    </row>
    <row r="818" spans="1:71" ht="36">
      <c r="A818" s="87" t="s">
        <v>764</v>
      </c>
      <c r="B818" s="72" t="s">
        <v>1442</v>
      </c>
      <c r="C818" s="73" t="s">
        <v>78</v>
      </c>
      <c r="D818" s="99">
        <v>1</v>
      </c>
      <c r="E818" s="74"/>
      <c r="F818" s="74"/>
      <c r="G818" s="74"/>
      <c r="H818" s="70">
        <f t="shared" ref="H818" si="557">SUM(E818:G818)</f>
        <v>0</v>
      </c>
      <c r="I818" s="71">
        <f t="shared" si="540"/>
        <v>0</v>
      </c>
      <c r="J818" s="71">
        <f t="shared" si="541"/>
        <v>0</v>
      </c>
      <c r="K818" s="71">
        <f t="shared" si="542"/>
        <v>0</v>
      </c>
      <c r="L818" s="70">
        <f t="shared" ref="L818" si="558">SUM(I818:K818)</f>
        <v>0</v>
      </c>
      <c r="M818" s="70">
        <f t="shared" si="556"/>
        <v>0</v>
      </c>
      <c r="BA818"/>
      <c r="BB818"/>
      <c r="BC818"/>
      <c r="BD818"/>
      <c r="BE818"/>
      <c r="BF818"/>
      <c r="BG818"/>
      <c r="BH818"/>
      <c r="BI818"/>
      <c r="BJ818"/>
      <c r="BK818"/>
      <c r="BL818"/>
      <c r="BM818"/>
      <c r="BN818"/>
      <c r="BO818"/>
      <c r="BP818"/>
      <c r="BQ818"/>
      <c r="BR818"/>
      <c r="BS818"/>
    </row>
    <row r="819" spans="1:71" ht="72">
      <c r="A819" s="87" t="s">
        <v>765</v>
      </c>
      <c r="B819" s="72" t="s">
        <v>1443</v>
      </c>
      <c r="C819" s="73" t="s">
        <v>78</v>
      </c>
      <c r="D819" s="99">
        <v>1</v>
      </c>
      <c r="E819" s="74"/>
      <c r="F819" s="74"/>
      <c r="G819" s="74"/>
      <c r="H819" s="70">
        <f t="shared" ref="H819:H820" si="559">SUM(E819:G819)</f>
        <v>0</v>
      </c>
      <c r="I819" s="71">
        <f t="shared" si="540"/>
        <v>0</v>
      </c>
      <c r="J819" s="71">
        <f t="shared" si="541"/>
        <v>0</v>
      </c>
      <c r="K819" s="71">
        <f t="shared" si="542"/>
        <v>0</v>
      </c>
      <c r="L819" s="70">
        <f t="shared" ref="L819:L820" si="560">SUM(I819:K819)</f>
        <v>0</v>
      </c>
      <c r="M819" s="70">
        <f t="shared" si="556"/>
        <v>0</v>
      </c>
      <c r="BA819"/>
      <c r="BB819"/>
      <c r="BC819"/>
      <c r="BD819"/>
      <c r="BE819"/>
      <c r="BF819"/>
      <c r="BG819"/>
      <c r="BH819"/>
      <c r="BI819"/>
      <c r="BJ819"/>
      <c r="BK819"/>
      <c r="BL819"/>
      <c r="BM819"/>
      <c r="BN819"/>
      <c r="BO819"/>
      <c r="BP819"/>
      <c r="BQ819"/>
      <c r="BR819"/>
      <c r="BS819"/>
    </row>
    <row r="820" spans="1:71" ht="36">
      <c r="A820" s="87" t="s">
        <v>766</v>
      </c>
      <c r="B820" s="72" t="s">
        <v>1444</v>
      </c>
      <c r="C820" s="73" t="s">
        <v>78</v>
      </c>
      <c r="D820" s="99">
        <v>1</v>
      </c>
      <c r="E820" s="74"/>
      <c r="F820" s="74"/>
      <c r="G820" s="74"/>
      <c r="H820" s="70">
        <f t="shared" si="559"/>
        <v>0</v>
      </c>
      <c r="I820" s="71">
        <f t="shared" si="540"/>
        <v>0</v>
      </c>
      <c r="J820" s="71">
        <f t="shared" si="541"/>
        <v>0</v>
      </c>
      <c r="K820" s="71">
        <f t="shared" si="542"/>
        <v>0</v>
      </c>
      <c r="L820" s="70">
        <f t="shared" si="560"/>
        <v>0</v>
      </c>
      <c r="M820" s="70">
        <f t="shared" si="556"/>
        <v>0</v>
      </c>
      <c r="BA820"/>
      <c r="BB820"/>
      <c r="BC820"/>
      <c r="BD820"/>
      <c r="BE820"/>
      <c r="BF820"/>
      <c r="BG820"/>
      <c r="BH820"/>
      <c r="BI820"/>
      <c r="BJ820"/>
      <c r="BK820"/>
      <c r="BL820"/>
      <c r="BM820"/>
      <c r="BN820"/>
      <c r="BO820"/>
      <c r="BP820"/>
      <c r="BQ820"/>
      <c r="BR820"/>
      <c r="BS820"/>
    </row>
    <row r="821" spans="1:71" ht="24.95" customHeight="1">
      <c r="A821" s="87" t="s">
        <v>1445</v>
      </c>
      <c r="B821" s="100"/>
      <c r="C821" s="101"/>
      <c r="D821" s="99"/>
      <c r="E821" s="74"/>
      <c r="F821" s="74"/>
      <c r="G821" s="74"/>
      <c r="H821" s="70">
        <f t="shared" ref="H821:H826" si="561">SUM(E821:G821)</f>
        <v>0</v>
      </c>
      <c r="I821" s="71">
        <f t="shared" ref="I821:I826" si="562">D821*E821</f>
        <v>0</v>
      </c>
      <c r="J821" s="71">
        <f t="shared" ref="J821:J826" si="563">D821*F821</f>
        <v>0</v>
      </c>
      <c r="K821" s="71">
        <f t="shared" ref="K821:K826" si="564">D821*G821</f>
        <v>0</v>
      </c>
      <c r="L821" s="70">
        <f t="shared" ref="L821:L826" si="565">SUM(I821:K821)</f>
        <v>0</v>
      </c>
      <c r="M821" s="70">
        <f t="shared" ref="M821:M826" si="566">ROUND((L821*$J$6)+L821,2)</f>
        <v>0</v>
      </c>
      <c r="BA821"/>
      <c r="BB821"/>
      <c r="BC821"/>
      <c r="BD821"/>
      <c r="BE821"/>
      <c r="BF821"/>
      <c r="BG821"/>
      <c r="BH821"/>
      <c r="BI821"/>
      <c r="BJ821"/>
      <c r="BK821"/>
      <c r="BL821"/>
      <c r="BM821"/>
      <c r="BN821"/>
      <c r="BO821"/>
      <c r="BP821"/>
      <c r="BQ821"/>
      <c r="BR821"/>
      <c r="BS821"/>
    </row>
    <row r="822" spans="1:71" ht="23.45" customHeight="1">
      <c r="A822" s="87" t="s">
        <v>1446</v>
      </c>
      <c r="B822" s="100"/>
      <c r="C822" s="101"/>
      <c r="D822" s="99"/>
      <c r="E822" s="74"/>
      <c r="F822" s="74"/>
      <c r="G822" s="74"/>
      <c r="H822" s="70">
        <f t="shared" si="561"/>
        <v>0</v>
      </c>
      <c r="I822" s="71">
        <f t="shared" si="562"/>
        <v>0</v>
      </c>
      <c r="J822" s="71">
        <f t="shared" si="563"/>
        <v>0</v>
      </c>
      <c r="K822" s="71">
        <f t="shared" si="564"/>
        <v>0</v>
      </c>
      <c r="L822" s="70">
        <f t="shared" si="565"/>
        <v>0</v>
      </c>
      <c r="M822" s="70">
        <f t="shared" si="566"/>
        <v>0</v>
      </c>
      <c r="BA822"/>
      <c r="BB822"/>
      <c r="BC822"/>
      <c r="BD822"/>
      <c r="BE822"/>
      <c r="BF822"/>
      <c r="BG822"/>
      <c r="BH822"/>
      <c r="BI822"/>
      <c r="BJ822"/>
      <c r="BK822"/>
      <c r="BL822"/>
      <c r="BM822"/>
      <c r="BN822"/>
      <c r="BO822"/>
      <c r="BP822"/>
      <c r="BQ822"/>
      <c r="BR822"/>
      <c r="BS822"/>
    </row>
    <row r="823" spans="1:71" ht="23.45" customHeight="1">
      <c r="A823" s="87" t="s">
        <v>1447</v>
      </c>
      <c r="B823" s="100"/>
      <c r="C823" s="101"/>
      <c r="D823" s="99"/>
      <c r="E823" s="74"/>
      <c r="F823" s="74"/>
      <c r="G823" s="74"/>
      <c r="H823" s="70">
        <f t="shared" si="561"/>
        <v>0</v>
      </c>
      <c r="I823" s="71">
        <f t="shared" si="562"/>
        <v>0</v>
      </c>
      <c r="J823" s="71">
        <f t="shared" si="563"/>
        <v>0</v>
      </c>
      <c r="K823" s="71">
        <f t="shared" si="564"/>
        <v>0</v>
      </c>
      <c r="L823" s="70">
        <f t="shared" si="565"/>
        <v>0</v>
      </c>
      <c r="M823" s="70">
        <f t="shared" si="566"/>
        <v>0</v>
      </c>
      <c r="BA823"/>
      <c r="BB823"/>
      <c r="BC823"/>
      <c r="BD823"/>
      <c r="BE823"/>
      <c r="BF823"/>
      <c r="BG823"/>
      <c r="BH823"/>
      <c r="BI823"/>
      <c r="BJ823"/>
      <c r="BK823"/>
      <c r="BL823"/>
      <c r="BM823"/>
      <c r="BN823"/>
      <c r="BO823"/>
      <c r="BP823"/>
      <c r="BQ823"/>
      <c r="BR823"/>
      <c r="BS823"/>
    </row>
    <row r="824" spans="1:71" ht="23.45" customHeight="1">
      <c r="A824" s="87" t="s">
        <v>1448</v>
      </c>
      <c r="B824" s="100"/>
      <c r="C824" s="101"/>
      <c r="D824" s="99"/>
      <c r="E824" s="74"/>
      <c r="F824" s="74"/>
      <c r="G824" s="74"/>
      <c r="H824" s="70">
        <f t="shared" si="561"/>
        <v>0</v>
      </c>
      <c r="I824" s="71">
        <f t="shared" si="562"/>
        <v>0</v>
      </c>
      <c r="J824" s="71">
        <f t="shared" si="563"/>
        <v>0</v>
      </c>
      <c r="K824" s="71">
        <f t="shared" si="564"/>
        <v>0</v>
      </c>
      <c r="L824" s="70">
        <f t="shared" si="565"/>
        <v>0</v>
      </c>
      <c r="M824" s="70">
        <f t="shared" si="566"/>
        <v>0</v>
      </c>
      <c r="BA824"/>
      <c r="BB824"/>
      <c r="BC824"/>
      <c r="BD824"/>
      <c r="BE824"/>
      <c r="BF824"/>
      <c r="BG824"/>
      <c r="BH824"/>
      <c r="BI824"/>
      <c r="BJ824"/>
      <c r="BK824"/>
      <c r="BL824"/>
      <c r="BM824"/>
      <c r="BN824"/>
      <c r="BO824"/>
      <c r="BP824"/>
      <c r="BQ824"/>
      <c r="BR824"/>
      <c r="BS824"/>
    </row>
    <row r="825" spans="1:71" ht="21.95" customHeight="1">
      <c r="A825" s="87" t="s">
        <v>1449</v>
      </c>
      <c r="B825" s="100"/>
      <c r="C825" s="101"/>
      <c r="D825" s="99"/>
      <c r="E825" s="74"/>
      <c r="F825" s="74"/>
      <c r="G825" s="74"/>
      <c r="H825" s="70">
        <f t="shared" si="561"/>
        <v>0</v>
      </c>
      <c r="I825" s="71">
        <f t="shared" si="562"/>
        <v>0</v>
      </c>
      <c r="J825" s="71">
        <f t="shared" si="563"/>
        <v>0</v>
      </c>
      <c r="K825" s="71">
        <f t="shared" si="564"/>
        <v>0</v>
      </c>
      <c r="L825" s="70">
        <f t="shared" si="565"/>
        <v>0</v>
      </c>
      <c r="M825" s="70">
        <f t="shared" si="566"/>
        <v>0</v>
      </c>
      <c r="BA825"/>
      <c r="BB825"/>
      <c r="BC825"/>
      <c r="BD825"/>
      <c r="BE825"/>
      <c r="BF825"/>
      <c r="BG825"/>
      <c r="BH825"/>
      <c r="BI825"/>
      <c r="BJ825"/>
      <c r="BK825"/>
      <c r="BL825"/>
      <c r="BM825"/>
      <c r="BN825"/>
      <c r="BO825"/>
      <c r="BP825"/>
      <c r="BQ825"/>
      <c r="BR825"/>
      <c r="BS825"/>
    </row>
    <row r="826" spans="1:71" ht="21.95" customHeight="1">
      <c r="A826" s="87" t="s">
        <v>1450</v>
      </c>
      <c r="B826" s="100"/>
      <c r="C826" s="101"/>
      <c r="D826" s="99"/>
      <c r="E826" s="74"/>
      <c r="F826" s="74"/>
      <c r="G826" s="74"/>
      <c r="H826" s="70">
        <f t="shared" si="561"/>
        <v>0</v>
      </c>
      <c r="I826" s="71">
        <f t="shared" si="562"/>
        <v>0</v>
      </c>
      <c r="J826" s="71">
        <f t="shared" si="563"/>
        <v>0</v>
      </c>
      <c r="K826" s="71">
        <f t="shared" si="564"/>
        <v>0</v>
      </c>
      <c r="L826" s="70">
        <f t="shared" si="565"/>
        <v>0</v>
      </c>
      <c r="M826" s="70">
        <f t="shared" si="566"/>
        <v>0</v>
      </c>
      <c r="BA826"/>
      <c r="BB826"/>
      <c r="BC826"/>
      <c r="BD826"/>
      <c r="BE826"/>
      <c r="BF826"/>
      <c r="BG826"/>
      <c r="BH826"/>
      <c r="BI826"/>
      <c r="BJ826"/>
      <c r="BK826"/>
      <c r="BL826"/>
      <c r="BM826"/>
      <c r="BN826"/>
      <c r="BO826"/>
      <c r="BP826"/>
      <c r="BQ826"/>
      <c r="BR826"/>
      <c r="BS826"/>
    </row>
    <row r="827" spans="1:71">
      <c r="A827" s="88">
        <v>21</v>
      </c>
      <c r="B827" s="75" t="s">
        <v>768</v>
      </c>
      <c r="C827" s="76"/>
      <c r="D827" s="82"/>
      <c r="E827" s="83"/>
      <c r="F827" s="83"/>
      <c r="G827" s="83"/>
      <c r="H827" s="83"/>
      <c r="I827" s="83"/>
      <c r="J827" s="83"/>
      <c r="K827" s="83"/>
      <c r="L827" s="30">
        <f>SUM(L828:L830)</f>
        <v>0</v>
      </c>
      <c r="M827" s="30">
        <f>SUM(M828:M830)</f>
        <v>0</v>
      </c>
      <c r="BA827"/>
      <c r="BB827"/>
      <c r="BC827"/>
      <c r="BD827"/>
      <c r="BE827"/>
      <c r="BF827"/>
      <c r="BG827"/>
      <c r="BH827"/>
      <c r="BI827"/>
      <c r="BJ827"/>
      <c r="BK827"/>
      <c r="BL827"/>
      <c r="BM827"/>
      <c r="BN827"/>
      <c r="BO827"/>
      <c r="BP827"/>
      <c r="BQ827"/>
      <c r="BR827"/>
      <c r="BS827"/>
    </row>
    <row r="828" spans="1:71">
      <c r="A828" s="87" t="s">
        <v>767</v>
      </c>
      <c r="B828" s="72" t="s">
        <v>1451</v>
      </c>
      <c r="C828" s="73" t="s">
        <v>78</v>
      </c>
      <c r="D828" s="99">
        <v>1</v>
      </c>
      <c r="E828" s="74"/>
      <c r="F828" s="74"/>
      <c r="G828" s="74"/>
      <c r="H828" s="70">
        <f>SUM(E828:G828)</f>
        <v>0</v>
      </c>
      <c r="I828" s="71">
        <f>D828*E828</f>
        <v>0</v>
      </c>
      <c r="J828" s="71">
        <f>D828*F828</f>
        <v>0</v>
      </c>
      <c r="K828" s="71">
        <f>D828*G828</f>
        <v>0</v>
      </c>
      <c r="L828" s="70">
        <f>SUM(I828:K828)</f>
        <v>0</v>
      </c>
      <c r="M828" s="70">
        <f>ROUND((L828*$J$6)+L828,2)</f>
        <v>0</v>
      </c>
      <c r="BA828"/>
      <c r="BB828"/>
      <c r="BC828"/>
      <c r="BD828"/>
      <c r="BE828"/>
      <c r="BF828"/>
      <c r="BG828"/>
      <c r="BH828"/>
      <c r="BI828"/>
      <c r="BJ828"/>
      <c r="BK828"/>
      <c r="BL828"/>
      <c r="BM828"/>
      <c r="BN828"/>
      <c r="BO828"/>
      <c r="BP828"/>
      <c r="BQ828"/>
      <c r="BR828"/>
      <c r="BS828"/>
    </row>
    <row r="829" spans="1:71">
      <c r="A829" s="87" t="s">
        <v>1452</v>
      </c>
      <c r="B829" s="100"/>
      <c r="C829" s="101"/>
      <c r="D829" s="99"/>
      <c r="E829" s="74"/>
      <c r="F829" s="74"/>
      <c r="G829" s="74"/>
      <c r="H829" s="70">
        <f t="shared" ref="H829:H830" si="567">SUM(E829:G829)</f>
        <v>0</v>
      </c>
      <c r="I829" s="71">
        <f t="shared" ref="I829:I830" si="568">D829*E829</f>
        <v>0</v>
      </c>
      <c r="J829" s="71">
        <f t="shared" ref="J829:J830" si="569">D829*F829</f>
        <v>0</v>
      </c>
      <c r="K829" s="71">
        <f t="shared" ref="K829:K830" si="570">D829*G829</f>
        <v>0</v>
      </c>
      <c r="L829" s="70">
        <f t="shared" ref="L829:L830" si="571">SUM(I829:K829)</f>
        <v>0</v>
      </c>
      <c r="M829" s="70">
        <f t="shared" ref="M829:M830" si="572">ROUND((L829*$J$6)+L829,2)</f>
        <v>0</v>
      </c>
      <c r="BA829"/>
      <c r="BB829"/>
      <c r="BC829"/>
      <c r="BD829"/>
      <c r="BE829"/>
      <c r="BF829"/>
      <c r="BG829"/>
      <c r="BH829"/>
      <c r="BI829"/>
      <c r="BJ829"/>
      <c r="BK829"/>
      <c r="BL829"/>
      <c r="BM829"/>
      <c r="BN829"/>
      <c r="BO829"/>
      <c r="BP829"/>
      <c r="BQ829"/>
      <c r="BR829"/>
      <c r="BS829"/>
    </row>
    <row r="830" spans="1:71">
      <c r="A830" s="87" t="s">
        <v>1452</v>
      </c>
      <c r="B830" s="100"/>
      <c r="C830" s="101"/>
      <c r="D830" s="99"/>
      <c r="E830" s="74"/>
      <c r="F830" s="74"/>
      <c r="G830" s="74"/>
      <c r="H830" s="70">
        <f t="shared" si="567"/>
        <v>0</v>
      </c>
      <c r="I830" s="71">
        <f t="shared" si="568"/>
        <v>0</v>
      </c>
      <c r="J830" s="71">
        <f t="shared" si="569"/>
        <v>0</v>
      </c>
      <c r="K830" s="71">
        <f t="shared" si="570"/>
        <v>0</v>
      </c>
      <c r="L830" s="70">
        <f t="shared" si="571"/>
        <v>0</v>
      </c>
      <c r="M830" s="70">
        <f t="shared" si="572"/>
        <v>0</v>
      </c>
      <c r="BA830"/>
      <c r="BB830"/>
      <c r="BC830"/>
      <c r="BD830"/>
      <c r="BE830"/>
      <c r="BF830"/>
      <c r="BG830"/>
      <c r="BH830"/>
      <c r="BI830"/>
      <c r="BJ830"/>
      <c r="BK830"/>
      <c r="BL830"/>
      <c r="BM830"/>
      <c r="BN830"/>
      <c r="BO830"/>
      <c r="BP830"/>
      <c r="BQ830"/>
      <c r="BR830"/>
      <c r="BS830"/>
    </row>
    <row r="831" spans="1:71">
      <c r="A831" s="88">
        <v>22</v>
      </c>
      <c r="B831" s="75" t="s">
        <v>775</v>
      </c>
      <c r="C831" s="76"/>
      <c r="D831" s="82"/>
      <c r="E831" s="83"/>
      <c r="F831" s="83"/>
      <c r="G831" s="83"/>
      <c r="H831" s="83"/>
      <c r="I831" s="83"/>
      <c r="J831" s="83"/>
      <c r="K831" s="83"/>
      <c r="L831" s="30">
        <f>SUM(L832:L836)</f>
        <v>0</v>
      </c>
      <c r="M831" s="30">
        <f>SUM(M832:M836)</f>
        <v>0</v>
      </c>
      <c r="BA831"/>
      <c r="BB831"/>
      <c r="BC831"/>
      <c r="BD831"/>
      <c r="BE831"/>
      <c r="BF831"/>
      <c r="BG831"/>
      <c r="BH831"/>
      <c r="BI831"/>
      <c r="BJ831"/>
      <c r="BK831"/>
      <c r="BL831"/>
      <c r="BM831"/>
      <c r="BN831"/>
      <c r="BO831"/>
      <c r="BP831"/>
      <c r="BQ831"/>
      <c r="BR831"/>
      <c r="BS831"/>
    </row>
    <row r="832" spans="1:71">
      <c r="A832" s="87" t="s">
        <v>769</v>
      </c>
      <c r="B832" s="72" t="s">
        <v>801</v>
      </c>
      <c r="C832" s="73" t="s">
        <v>75</v>
      </c>
      <c r="D832" s="99">
        <v>924.36</v>
      </c>
      <c r="E832" s="74"/>
      <c r="F832" s="74"/>
      <c r="G832" s="74"/>
      <c r="H832" s="70">
        <f>SUM(E832:G832)</f>
        <v>0</v>
      </c>
      <c r="I832" s="71">
        <f>D832*E832</f>
        <v>0</v>
      </c>
      <c r="J832" s="71">
        <f>D832*F832</f>
        <v>0</v>
      </c>
      <c r="K832" s="71">
        <f>D832*G832</f>
        <v>0</v>
      </c>
      <c r="L832" s="70">
        <f>SUM(I832:K832)</f>
        <v>0</v>
      </c>
      <c r="M832" s="70">
        <f>ROUND((L832*$J$6)+L832,2)</f>
        <v>0</v>
      </c>
      <c r="BA832"/>
      <c r="BB832"/>
      <c r="BC832"/>
      <c r="BD832"/>
      <c r="BE832"/>
      <c r="BF832"/>
      <c r="BG832"/>
      <c r="BH832"/>
      <c r="BI832"/>
      <c r="BJ832"/>
      <c r="BK832"/>
      <c r="BL832"/>
      <c r="BM832"/>
      <c r="BN832"/>
      <c r="BO832"/>
      <c r="BP832"/>
      <c r="BQ832"/>
      <c r="BR832"/>
      <c r="BS832"/>
    </row>
    <row r="833" spans="1:71">
      <c r="A833" s="87" t="s">
        <v>770</v>
      </c>
      <c r="B833" s="72" t="s">
        <v>1453</v>
      </c>
      <c r="C833" s="73" t="s">
        <v>76</v>
      </c>
      <c r="D833" s="99">
        <v>240</v>
      </c>
      <c r="E833" s="74"/>
      <c r="F833" s="74"/>
      <c r="G833" s="74"/>
      <c r="H833" s="70">
        <f t="shared" ref="H833" si="573">SUM(E833:G833)</f>
        <v>0</v>
      </c>
      <c r="I833" s="71">
        <f>D833*E833</f>
        <v>0</v>
      </c>
      <c r="J833" s="71">
        <f>D833*F833</f>
        <v>0</v>
      </c>
      <c r="K833" s="71">
        <f>D833*G833</f>
        <v>0</v>
      </c>
      <c r="L833" s="70">
        <f t="shared" ref="L833" si="574">SUM(I833:K833)</f>
        <v>0</v>
      </c>
      <c r="M833" s="70">
        <f t="shared" ref="M833" si="575">ROUND((L833*$J$6)+L833,2)</f>
        <v>0</v>
      </c>
      <c r="BA833"/>
      <c r="BB833"/>
      <c r="BC833"/>
      <c r="BD833"/>
      <c r="BE833"/>
      <c r="BF833"/>
      <c r="BG833"/>
      <c r="BH833"/>
      <c r="BI833"/>
      <c r="BJ833"/>
      <c r="BK833"/>
      <c r="BL833"/>
      <c r="BM833"/>
      <c r="BN833"/>
      <c r="BO833"/>
      <c r="BP833"/>
      <c r="BQ833"/>
      <c r="BR833"/>
      <c r="BS833"/>
    </row>
    <row r="834" spans="1:71">
      <c r="A834" s="87" t="s">
        <v>1454</v>
      </c>
      <c r="B834" s="100"/>
      <c r="C834" s="101"/>
      <c r="D834" s="99"/>
      <c r="E834" s="74"/>
      <c r="F834" s="74"/>
      <c r="G834" s="74"/>
      <c r="H834" s="70">
        <f t="shared" ref="H834:H836" si="576">SUM(E834:G834)</f>
        <v>0</v>
      </c>
      <c r="I834" s="71">
        <f t="shared" ref="I834:I836" si="577">D834*E834</f>
        <v>0</v>
      </c>
      <c r="J834" s="71">
        <f t="shared" ref="J834:J836" si="578">D834*F834</f>
        <v>0</v>
      </c>
      <c r="K834" s="71">
        <f t="shared" ref="K834:K836" si="579">D834*G834</f>
        <v>0</v>
      </c>
      <c r="L834" s="70">
        <f t="shared" ref="L834:L836" si="580">SUM(I834:K834)</f>
        <v>0</v>
      </c>
      <c r="M834" s="70">
        <f t="shared" ref="M834:M836" si="581">ROUND((L834*$J$6)+L834,2)</f>
        <v>0</v>
      </c>
      <c r="BA834"/>
      <c r="BB834"/>
      <c r="BC834"/>
      <c r="BD834"/>
      <c r="BE834"/>
      <c r="BF834"/>
      <c r="BG834"/>
      <c r="BH834"/>
      <c r="BI834"/>
      <c r="BJ834"/>
      <c r="BK834"/>
      <c r="BL834"/>
      <c r="BM834"/>
      <c r="BN834"/>
      <c r="BO834"/>
      <c r="BP834"/>
      <c r="BQ834"/>
      <c r="BR834"/>
      <c r="BS834"/>
    </row>
    <row r="835" spans="1:71">
      <c r="A835" s="87" t="s">
        <v>1455</v>
      </c>
      <c r="B835" s="100"/>
      <c r="C835" s="101"/>
      <c r="D835" s="99"/>
      <c r="E835" s="74"/>
      <c r="F835" s="74"/>
      <c r="G835" s="74"/>
      <c r="H835" s="70">
        <f t="shared" si="576"/>
        <v>0</v>
      </c>
      <c r="I835" s="71">
        <f t="shared" si="577"/>
        <v>0</v>
      </c>
      <c r="J835" s="71">
        <f t="shared" si="578"/>
        <v>0</v>
      </c>
      <c r="K835" s="71">
        <f t="shared" si="579"/>
        <v>0</v>
      </c>
      <c r="L835" s="70">
        <f t="shared" si="580"/>
        <v>0</v>
      </c>
      <c r="M835" s="70">
        <f t="shared" si="581"/>
        <v>0</v>
      </c>
      <c r="BA835"/>
      <c r="BB835"/>
      <c r="BC835"/>
      <c r="BD835"/>
      <c r="BE835"/>
      <c r="BF835"/>
      <c r="BG835"/>
      <c r="BH835"/>
      <c r="BI835"/>
      <c r="BJ835"/>
      <c r="BK835"/>
      <c r="BL835"/>
      <c r="BM835"/>
      <c r="BN835"/>
      <c r="BO835"/>
      <c r="BP835"/>
      <c r="BQ835"/>
      <c r="BR835"/>
      <c r="BS835"/>
    </row>
    <row r="836" spans="1:71">
      <c r="A836" s="87" t="s">
        <v>1456</v>
      </c>
      <c r="B836" s="100"/>
      <c r="C836" s="101"/>
      <c r="D836" s="99"/>
      <c r="E836" s="74"/>
      <c r="F836" s="74"/>
      <c r="G836" s="74"/>
      <c r="H836" s="70">
        <f t="shared" si="576"/>
        <v>0</v>
      </c>
      <c r="I836" s="71">
        <f t="shared" si="577"/>
        <v>0</v>
      </c>
      <c r="J836" s="71">
        <f t="shared" si="578"/>
        <v>0</v>
      </c>
      <c r="K836" s="71">
        <f t="shared" si="579"/>
        <v>0</v>
      </c>
      <c r="L836" s="70">
        <f t="shared" si="580"/>
        <v>0</v>
      </c>
      <c r="M836" s="70">
        <f t="shared" si="581"/>
        <v>0</v>
      </c>
      <c r="BA836"/>
      <c r="BB836"/>
      <c r="BC836"/>
      <c r="BD836"/>
      <c r="BE836"/>
      <c r="BF836"/>
      <c r="BG836"/>
      <c r="BH836"/>
      <c r="BI836"/>
      <c r="BJ836"/>
      <c r="BK836"/>
      <c r="BL836"/>
      <c r="BM836"/>
      <c r="BN836"/>
      <c r="BO836"/>
      <c r="BP836"/>
      <c r="BQ836"/>
      <c r="BR836"/>
      <c r="BS836"/>
    </row>
    <row r="837" spans="1:71">
      <c r="A837" s="88">
        <v>23</v>
      </c>
      <c r="B837" s="75" t="s">
        <v>776</v>
      </c>
      <c r="C837" s="76"/>
      <c r="D837" s="82"/>
      <c r="E837" s="83"/>
      <c r="F837" s="83"/>
      <c r="G837" s="83"/>
      <c r="H837" s="83"/>
      <c r="I837" s="83"/>
      <c r="J837" s="83"/>
      <c r="K837" s="83"/>
      <c r="L837" s="30">
        <f>SUM(L838:L845)</f>
        <v>0</v>
      </c>
      <c r="M837" s="30">
        <f>SUM(M838:M845)</f>
        <v>0</v>
      </c>
      <c r="BA837"/>
      <c r="BB837"/>
      <c r="BC837"/>
      <c r="BD837"/>
      <c r="BE837"/>
      <c r="BF837"/>
      <c r="BG837"/>
      <c r="BH837"/>
      <c r="BI837"/>
      <c r="BJ837"/>
      <c r="BK837"/>
      <c r="BL837"/>
      <c r="BM837"/>
      <c r="BN837"/>
      <c r="BO837"/>
      <c r="BP837"/>
      <c r="BQ837"/>
      <c r="BR837"/>
      <c r="BS837"/>
    </row>
    <row r="838" spans="1:71">
      <c r="A838" s="87" t="s">
        <v>771</v>
      </c>
      <c r="B838" s="72" t="s">
        <v>1457</v>
      </c>
      <c r="C838" s="73" t="s">
        <v>78</v>
      </c>
      <c r="D838" s="99">
        <v>1</v>
      </c>
      <c r="E838" s="74"/>
      <c r="F838" s="74"/>
      <c r="G838" s="74"/>
      <c r="H838" s="70">
        <f>SUM(E838:G838)</f>
        <v>0</v>
      </c>
      <c r="I838" s="71">
        <f>D838*E838</f>
        <v>0</v>
      </c>
      <c r="J838" s="71">
        <f>D838*F838</f>
        <v>0</v>
      </c>
      <c r="K838" s="71">
        <f>D838*G838</f>
        <v>0</v>
      </c>
      <c r="L838" s="70">
        <f>SUM(I838:K838)</f>
        <v>0</v>
      </c>
      <c r="M838" s="70">
        <f>ROUND((L838*$J$6)+L838,2)</f>
        <v>0</v>
      </c>
      <c r="BA838"/>
      <c r="BB838"/>
      <c r="BC838"/>
      <c r="BD838"/>
      <c r="BE838"/>
      <c r="BF838"/>
      <c r="BG838"/>
      <c r="BH838"/>
      <c r="BI838"/>
      <c r="BJ838"/>
      <c r="BK838"/>
      <c r="BL838"/>
      <c r="BM838"/>
      <c r="BN838"/>
      <c r="BO838"/>
      <c r="BP838"/>
      <c r="BQ838"/>
      <c r="BR838"/>
      <c r="BS838"/>
    </row>
    <row r="839" spans="1:71">
      <c r="A839" s="87" t="s">
        <v>772</v>
      </c>
      <c r="B839" s="72" t="s">
        <v>799</v>
      </c>
      <c r="C839" s="73" t="s">
        <v>78</v>
      </c>
      <c r="D839" s="99">
        <v>50</v>
      </c>
      <c r="E839" s="74"/>
      <c r="F839" s="74"/>
      <c r="G839" s="74"/>
      <c r="H839" s="70">
        <f t="shared" ref="H839:H841" si="582">SUM(E839:G839)</f>
        <v>0</v>
      </c>
      <c r="I839" s="71">
        <f>D839*E839</f>
        <v>0</v>
      </c>
      <c r="J839" s="71">
        <f>D839*F839</f>
        <v>0</v>
      </c>
      <c r="K839" s="71">
        <f>D839*G839</f>
        <v>0</v>
      </c>
      <c r="L839" s="70">
        <f t="shared" ref="L839:L841" si="583">SUM(I839:K839)</f>
        <v>0</v>
      </c>
      <c r="M839" s="70">
        <f t="shared" ref="M839:M841" si="584">ROUND((L839*$J$6)+L839,2)</f>
        <v>0</v>
      </c>
      <c r="BA839"/>
      <c r="BB839"/>
      <c r="BC839"/>
      <c r="BD839"/>
      <c r="BE839"/>
      <c r="BF839"/>
      <c r="BG839"/>
      <c r="BH839"/>
      <c r="BI839"/>
      <c r="BJ839"/>
      <c r="BK839"/>
      <c r="BL839"/>
      <c r="BM839"/>
      <c r="BN839"/>
      <c r="BO839"/>
      <c r="BP839"/>
      <c r="BQ839"/>
      <c r="BR839"/>
      <c r="BS839"/>
    </row>
    <row r="840" spans="1:71">
      <c r="A840" s="87" t="s">
        <v>773</v>
      </c>
      <c r="B840" s="72" t="s">
        <v>800</v>
      </c>
      <c r="C840" s="73" t="s">
        <v>78</v>
      </c>
      <c r="D840" s="99">
        <v>25</v>
      </c>
      <c r="E840" s="74"/>
      <c r="F840" s="74"/>
      <c r="G840" s="74"/>
      <c r="H840" s="70">
        <f t="shared" si="582"/>
        <v>0</v>
      </c>
      <c r="I840" s="71">
        <f>D840*E840</f>
        <v>0</v>
      </c>
      <c r="J840" s="71">
        <f>D840*F840</f>
        <v>0</v>
      </c>
      <c r="K840" s="71">
        <f>D840*G840</f>
        <v>0</v>
      </c>
      <c r="L840" s="70">
        <f t="shared" si="583"/>
        <v>0</v>
      </c>
      <c r="M840" s="70">
        <f t="shared" si="584"/>
        <v>0</v>
      </c>
      <c r="BA840"/>
      <c r="BB840"/>
      <c r="BC840"/>
      <c r="BD840"/>
      <c r="BE840"/>
      <c r="BF840"/>
      <c r="BG840"/>
      <c r="BH840"/>
      <c r="BI840"/>
      <c r="BJ840"/>
      <c r="BK840"/>
      <c r="BL840"/>
      <c r="BM840"/>
      <c r="BN840"/>
      <c r="BO840"/>
      <c r="BP840"/>
      <c r="BQ840"/>
      <c r="BR840"/>
      <c r="BS840"/>
    </row>
    <row r="841" spans="1:71">
      <c r="A841" s="87" t="s">
        <v>774</v>
      </c>
      <c r="B841" s="72" t="s">
        <v>1458</v>
      </c>
      <c r="C841" s="73" t="s">
        <v>78</v>
      </c>
      <c r="D841" s="99">
        <v>94</v>
      </c>
      <c r="E841" s="74"/>
      <c r="F841" s="74"/>
      <c r="G841" s="74"/>
      <c r="H841" s="70">
        <f t="shared" si="582"/>
        <v>0</v>
      </c>
      <c r="I841" s="71">
        <f>D841*E841</f>
        <v>0</v>
      </c>
      <c r="J841" s="71">
        <f>D841*F841</f>
        <v>0</v>
      </c>
      <c r="K841" s="71">
        <f>D841*G841</f>
        <v>0</v>
      </c>
      <c r="L841" s="70">
        <f t="shared" si="583"/>
        <v>0</v>
      </c>
      <c r="M841" s="70">
        <f t="shared" si="584"/>
        <v>0</v>
      </c>
      <c r="BA841"/>
      <c r="BB841"/>
      <c r="BC841"/>
      <c r="BD841"/>
      <c r="BE841"/>
      <c r="BF841"/>
      <c r="BG841"/>
      <c r="BH841"/>
      <c r="BI841"/>
      <c r="BJ841"/>
      <c r="BK841"/>
      <c r="BL841"/>
      <c r="BM841"/>
      <c r="BN841"/>
      <c r="BO841"/>
      <c r="BP841"/>
      <c r="BQ841"/>
      <c r="BR841"/>
      <c r="BS841"/>
    </row>
    <row r="842" spans="1:71">
      <c r="A842" s="87" t="s">
        <v>1459</v>
      </c>
      <c r="B842" s="100"/>
      <c r="C842" s="101"/>
      <c r="D842" s="99"/>
      <c r="E842" s="74"/>
      <c r="F842" s="74"/>
      <c r="G842" s="74"/>
      <c r="H842" s="70">
        <f t="shared" ref="H842:H845" si="585">SUM(E842:G842)</f>
        <v>0</v>
      </c>
      <c r="I842" s="71">
        <f t="shared" ref="I842:I845" si="586">D842*E842</f>
        <v>0</v>
      </c>
      <c r="J842" s="71">
        <f t="shared" ref="J842:J845" si="587">D842*F842</f>
        <v>0</v>
      </c>
      <c r="K842" s="71">
        <f t="shared" ref="K842:K845" si="588">D842*G842</f>
        <v>0</v>
      </c>
      <c r="L842" s="70">
        <f t="shared" ref="L842:L845" si="589">SUM(I842:K842)</f>
        <v>0</v>
      </c>
      <c r="M842" s="70">
        <f t="shared" ref="M842:M845" si="590">ROUND((L842*$J$6)+L842,2)</f>
        <v>0</v>
      </c>
      <c r="BA842"/>
      <c r="BB842"/>
      <c r="BC842"/>
      <c r="BD842"/>
      <c r="BE842"/>
      <c r="BF842"/>
      <c r="BG842"/>
      <c r="BH842"/>
      <c r="BI842"/>
      <c r="BJ842"/>
      <c r="BK842"/>
      <c r="BL842"/>
      <c r="BM842"/>
      <c r="BN842"/>
      <c r="BO842"/>
      <c r="BP842"/>
      <c r="BQ842"/>
      <c r="BR842"/>
      <c r="BS842"/>
    </row>
    <row r="843" spans="1:71">
      <c r="A843" s="87" t="s">
        <v>1460</v>
      </c>
      <c r="B843" s="100"/>
      <c r="C843" s="101"/>
      <c r="D843" s="99"/>
      <c r="E843" s="74"/>
      <c r="F843" s="74"/>
      <c r="G843" s="74"/>
      <c r="H843" s="70">
        <f t="shared" si="585"/>
        <v>0</v>
      </c>
      <c r="I843" s="71">
        <f t="shared" si="586"/>
        <v>0</v>
      </c>
      <c r="J843" s="71">
        <f t="shared" si="587"/>
        <v>0</v>
      </c>
      <c r="K843" s="71">
        <f t="shared" si="588"/>
        <v>0</v>
      </c>
      <c r="L843" s="70">
        <f t="shared" si="589"/>
        <v>0</v>
      </c>
      <c r="M843" s="70">
        <f t="shared" si="590"/>
        <v>0</v>
      </c>
      <c r="BA843"/>
      <c r="BB843"/>
      <c r="BC843"/>
      <c r="BD843"/>
      <c r="BE843"/>
      <c r="BF843"/>
      <c r="BG843"/>
      <c r="BH843"/>
      <c r="BI843"/>
      <c r="BJ843"/>
      <c r="BK843"/>
      <c r="BL843"/>
      <c r="BM843"/>
      <c r="BN843"/>
      <c r="BO843"/>
      <c r="BP843"/>
      <c r="BQ843"/>
      <c r="BR843"/>
      <c r="BS843"/>
    </row>
    <row r="844" spans="1:71">
      <c r="A844" s="87" t="s">
        <v>1461</v>
      </c>
      <c r="B844" s="100"/>
      <c r="C844" s="101"/>
      <c r="D844" s="99"/>
      <c r="E844" s="74"/>
      <c r="F844" s="74"/>
      <c r="G844" s="74"/>
      <c r="H844" s="70">
        <f t="shared" si="585"/>
        <v>0</v>
      </c>
      <c r="I844" s="71">
        <f t="shared" si="586"/>
        <v>0</v>
      </c>
      <c r="J844" s="71">
        <f t="shared" si="587"/>
        <v>0</v>
      </c>
      <c r="K844" s="71">
        <f t="shared" si="588"/>
        <v>0</v>
      </c>
      <c r="L844" s="70">
        <f t="shared" si="589"/>
        <v>0</v>
      </c>
      <c r="M844" s="70">
        <f t="shared" si="590"/>
        <v>0</v>
      </c>
      <c r="BA844"/>
      <c r="BB844"/>
      <c r="BC844"/>
      <c r="BD844"/>
      <c r="BE844"/>
      <c r="BF844"/>
      <c r="BG844"/>
      <c r="BH844"/>
      <c r="BI844"/>
      <c r="BJ844"/>
      <c r="BK844"/>
      <c r="BL844"/>
      <c r="BM844"/>
      <c r="BN844"/>
      <c r="BO844"/>
      <c r="BP844"/>
      <c r="BQ844"/>
      <c r="BR844"/>
      <c r="BS844"/>
    </row>
    <row r="845" spans="1:71">
      <c r="A845" s="87" t="s">
        <v>1462</v>
      </c>
      <c r="B845" s="100"/>
      <c r="C845" s="101"/>
      <c r="D845" s="99"/>
      <c r="E845" s="74"/>
      <c r="F845" s="74"/>
      <c r="G845" s="74"/>
      <c r="H845" s="70">
        <f t="shared" si="585"/>
        <v>0</v>
      </c>
      <c r="I845" s="71">
        <f t="shared" si="586"/>
        <v>0</v>
      </c>
      <c r="J845" s="71">
        <f t="shared" si="587"/>
        <v>0</v>
      </c>
      <c r="K845" s="71">
        <f t="shared" si="588"/>
        <v>0</v>
      </c>
      <c r="L845" s="70">
        <f t="shared" si="589"/>
        <v>0</v>
      </c>
      <c r="M845" s="70">
        <f t="shared" si="590"/>
        <v>0</v>
      </c>
      <c r="BA845"/>
      <c r="BB845"/>
      <c r="BC845"/>
      <c r="BD845"/>
      <c r="BE845"/>
      <c r="BF845"/>
      <c r="BG845"/>
      <c r="BH845"/>
      <c r="BI845"/>
      <c r="BJ845"/>
      <c r="BK845"/>
      <c r="BL845"/>
      <c r="BM845"/>
      <c r="BN845"/>
      <c r="BO845"/>
      <c r="BP845"/>
      <c r="BQ845"/>
      <c r="BR845"/>
      <c r="BS845"/>
    </row>
    <row r="846" spans="1:71">
      <c r="A846" s="88">
        <v>24</v>
      </c>
      <c r="B846" s="75" t="s">
        <v>777</v>
      </c>
      <c r="C846" s="76"/>
      <c r="D846" s="82"/>
      <c r="E846" s="83"/>
      <c r="F846" s="83"/>
      <c r="G846" s="83"/>
      <c r="H846" s="79"/>
      <c r="I846" s="78"/>
      <c r="J846" s="78"/>
      <c r="K846" s="78"/>
      <c r="L846" s="31">
        <f>SUM(L847:L854)</f>
        <v>0</v>
      </c>
      <c r="M846" s="31">
        <f>SUM(M847:M854)</f>
        <v>0</v>
      </c>
      <c r="BA846"/>
      <c r="BB846"/>
      <c r="BC846"/>
      <c r="BD846"/>
      <c r="BE846"/>
      <c r="BF846"/>
      <c r="BG846"/>
      <c r="BH846"/>
      <c r="BI846"/>
      <c r="BJ846"/>
      <c r="BK846"/>
      <c r="BL846"/>
      <c r="BM846"/>
      <c r="BN846"/>
      <c r="BO846"/>
      <c r="BP846"/>
      <c r="BQ846"/>
      <c r="BR846"/>
      <c r="BS846"/>
    </row>
    <row r="847" spans="1:71" ht="24">
      <c r="A847" s="87" t="s">
        <v>778</v>
      </c>
      <c r="B847" s="72" t="s">
        <v>1463</v>
      </c>
      <c r="C847" s="73" t="s">
        <v>75</v>
      </c>
      <c r="D847" s="99">
        <v>924.36</v>
      </c>
      <c r="E847" s="74"/>
      <c r="F847" s="74"/>
      <c r="G847" s="74"/>
      <c r="H847" s="70">
        <f>SUM(E847:G847)</f>
        <v>0</v>
      </c>
      <c r="I847" s="71">
        <f>D847*E847</f>
        <v>0</v>
      </c>
      <c r="J847" s="71">
        <f>D847*F847</f>
        <v>0</v>
      </c>
      <c r="K847" s="71">
        <f>D847*G847</f>
        <v>0</v>
      </c>
      <c r="L847" s="70">
        <f>SUM(I847:K847)</f>
        <v>0</v>
      </c>
      <c r="M847" s="70">
        <f>ROUND((L847*$J$6)+L847,2)</f>
        <v>0</v>
      </c>
      <c r="BA847"/>
      <c r="BB847"/>
      <c r="BC847"/>
      <c r="BD847"/>
      <c r="BE847"/>
      <c r="BF847"/>
      <c r="BG847"/>
      <c r="BH847"/>
      <c r="BI847"/>
      <c r="BJ847"/>
      <c r="BK847"/>
      <c r="BL847"/>
      <c r="BM847"/>
      <c r="BN847"/>
      <c r="BO847"/>
      <c r="BP847"/>
      <c r="BQ847"/>
      <c r="BR847"/>
      <c r="BS847"/>
    </row>
    <row r="848" spans="1:71">
      <c r="A848" s="87" t="s">
        <v>779</v>
      </c>
      <c r="B848" s="72" t="s">
        <v>1464</v>
      </c>
      <c r="C848" s="73" t="s">
        <v>75</v>
      </c>
      <c r="D848" s="99">
        <v>924.36</v>
      </c>
      <c r="E848" s="74"/>
      <c r="F848" s="74"/>
      <c r="G848" s="74"/>
      <c r="H848" s="70">
        <f t="shared" ref="H848:H850" si="591">SUM(E848:G848)</f>
        <v>0</v>
      </c>
      <c r="I848" s="71">
        <f t="shared" ref="I848:I850" si="592">D848*E848</f>
        <v>0</v>
      </c>
      <c r="J848" s="71">
        <f t="shared" ref="J848:J850" si="593">D848*F848</f>
        <v>0</v>
      </c>
      <c r="K848" s="71">
        <f t="shared" ref="K848:K850" si="594">D848*G848</f>
        <v>0</v>
      </c>
      <c r="L848" s="70">
        <f t="shared" ref="L848:L850" si="595">SUM(I848:K848)</f>
        <v>0</v>
      </c>
      <c r="M848" s="70">
        <f t="shared" ref="M848:M850" si="596">ROUND((L848*$J$6)+L848,2)</f>
        <v>0</v>
      </c>
      <c r="BA848"/>
      <c r="BB848"/>
      <c r="BC848"/>
      <c r="BD848"/>
      <c r="BE848"/>
      <c r="BF848"/>
      <c r="BG848"/>
      <c r="BH848"/>
      <c r="BI848"/>
      <c r="BJ848"/>
      <c r="BK848"/>
      <c r="BL848"/>
      <c r="BM848"/>
      <c r="BN848"/>
      <c r="BO848"/>
      <c r="BP848"/>
      <c r="BQ848"/>
      <c r="BR848"/>
      <c r="BS848"/>
    </row>
    <row r="849" spans="1:71">
      <c r="A849" s="87" t="s">
        <v>780</v>
      </c>
      <c r="B849" s="72" t="s">
        <v>1465</v>
      </c>
      <c r="C849" s="73" t="s">
        <v>75</v>
      </c>
      <c r="D849" s="99">
        <v>924.36</v>
      </c>
      <c r="E849" s="74"/>
      <c r="F849" s="74"/>
      <c r="G849" s="74"/>
      <c r="H849" s="70">
        <f t="shared" si="591"/>
        <v>0</v>
      </c>
      <c r="I849" s="71">
        <f t="shared" si="592"/>
        <v>0</v>
      </c>
      <c r="J849" s="71">
        <f t="shared" si="593"/>
        <v>0</v>
      </c>
      <c r="K849" s="71">
        <f t="shared" si="594"/>
        <v>0</v>
      </c>
      <c r="L849" s="70">
        <f t="shared" si="595"/>
        <v>0</v>
      </c>
      <c r="M849" s="70">
        <f t="shared" si="596"/>
        <v>0</v>
      </c>
      <c r="BA849"/>
      <c r="BB849"/>
      <c r="BC849"/>
      <c r="BD849"/>
      <c r="BE849"/>
      <c r="BF849"/>
      <c r="BG849"/>
      <c r="BH849"/>
      <c r="BI849"/>
      <c r="BJ849"/>
      <c r="BK849"/>
      <c r="BL849"/>
      <c r="BM849"/>
      <c r="BN849"/>
      <c r="BO849"/>
      <c r="BP849"/>
      <c r="BQ849"/>
      <c r="BR849"/>
      <c r="BS849"/>
    </row>
    <row r="850" spans="1:71">
      <c r="A850" s="87" t="s">
        <v>781</v>
      </c>
      <c r="B850" s="72" t="s">
        <v>1466</v>
      </c>
      <c r="C850" s="73" t="s">
        <v>75</v>
      </c>
      <c r="D850" s="99">
        <v>924.36</v>
      </c>
      <c r="E850" s="74"/>
      <c r="F850" s="74"/>
      <c r="G850" s="74"/>
      <c r="H850" s="70">
        <f t="shared" si="591"/>
        <v>0</v>
      </c>
      <c r="I850" s="71">
        <f t="shared" si="592"/>
        <v>0</v>
      </c>
      <c r="J850" s="71">
        <f t="shared" si="593"/>
        <v>0</v>
      </c>
      <c r="K850" s="71">
        <f t="shared" si="594"/>
        <v>0</v>
      </c>
      <c r="L850" s="70">
        <f t="shared" si="595"/>
        <v>0</v>
      </c>
      <c r="M850" s="70">
        <f t="shared" si="596"/>
        <v>0</v>
      </c>
      <c r="BA850"/>
      <c r="BB850"/>
      <c r="BC850"/>
      <c r="BD850"/>
      <c r="BE850"/>
      <c r="BF850"/>
      <c r="BG850"/>
      <c r="BH850"/>
      <c r="BI850"/>
      <c r="BJ850"/>
      <c r="BK850"/>
      <c r="BL850"/>
      <c r="BM850"/>
      <c r="BN850"/>
      <c r="BO850"/>
      <c r="BP850"/>
      <c r="BQ850"/>
      <c r="BR850"/>
      <c r="BS850"/>
    </row>
    <row r="851" spans="1:71">
      <c r="A851" s="87" t="s">
        <v>782</v>
      </c>
      <c r="B851" s="72" t="s">
        <v>1467</v>
      </c>
      <c r="C851" s="73" t="s">
        <v>78</v>
      </c>
      <c r="D851" s="99">
        <v>1</v>
      </c>
      <c r="E851" s="74"/>
      <c r="F851" s="74"/>
      <c r="G851" s="74"/>
      <c r="H851" s="70">
        <f>SUM(E851:G851)</f>
        <v>0</v>
      </c>
      <c r="I851" s="71">
        <f>D851*E851</f>
        <v>0</v>
      </c>
      <c r="J851" s="71">
        <f>D851*F851</f>
        <v>0</v>
      </c>
      <c r="K851" s="71">
        <f>D851*G851</f>
        <v>0</v>
      </c>
      <c r="L851" s="70">
        <f>SUM(I851:K851)</f>
        <v>0</v>
      </c>
      <c r="M851" s="70">
        <f>ROUND((L851*$J$6)+L851,2)</f>
        <v>0</v>
      </c>
      <c r="BA851"/>
      <c r="BB851"/>
      <c r="BC851"/>
      <c r="BD851"/>
      <c r="BE851"/>
      <c r="BF851"/>
      <c r="BG851"/>
      <c r="BH851"/>
      <c r="BI851"/>
      <c r="BJ851"/>
      <c r="BK851"/>
      <c r="BL851"/>
      <c r="BM851"/>
      <c r="BN851"/>
      <c r="BO851"/>
      <c r="BP851"/>
      <c r="BQ851"/>
      <c r="BR851"/>
      <c r="BS851"/>
    </row>
    <row r="852" spans="1:71" ht="21.95" customHeight="1">
      <c r="A852" s="87" t="s">
        <v>1468</v>
      </c>
      <c r="B852" s="100"/>
      <c r="C852" s="101"/>
      <c r="D852" s="99"/>
      <c r="E852" s="74"/>
      <c r="F852" s="74"/>
      <c r="G852" s="74"/>
      <c r="H852" s="70">
        <f t="shared" ref="H852:H854" si="597">SUM(E852:G852)</f>
        <v>0</v>
      </c>
      <c r="I852" s="71">
        <f t="shared" ref="I852:I854" si="598">D852*E852</f>
        <v>0</v>
      </c>
      <c r="J852" s="71">
        <f t="shared" ref="J852:J854" si="599">D852*F852</f>
        <v>0</v>
      </c>
      <c r="K852" s="71">
        <f t="shared" ref="K852:K854" si="600">D852*G852</f>
        <v>0</v>
      </c>
      <c r="L852" s="70">
        <f t="shared" ref="L852:L854" si="601">SUM(I852:K852)</f>
        <v>0</v>
      </c>
      <c r="M852" s="70">
        <f t="shared" ref="M852:M854" si="602">ROUND((L852*$J$6)+L852,2)</f>
        <v>0</v>
      </c>
      <c r="BA852"/>
      <c r="BB852"/>
      <c r="BC852"/>
      <c r="BD852"/>
      <c r="BE852"/>
      <c r="BF852"/>
      <c r="BG852"/>
      <c r="BH852"/>
      <c r="BI852"/>
      <c r="BJ852"/>
      <c r="BK852"/>
      <c r="BL852"/>
      <c r="BM852"/>
      <c r="BN852"/>
      <c r="BO852"/>
      <c r="BP852"/>
      <c r="BQ852"/>
      <c r="BR852"/>
      <c r="BS852"/>
    </row>
    <row r="853" spans="1:71" ht="21.95" customHeight="1">
      <c r="A853" s="87" t="s">
        <v>1469</v>
      </c>
      <c r="B853" s="100"/>
      <c r="C853" s="101"/>
      <c r="D853" s="99"/>
      <c r="E853" s="74"/>
      <c r="F853" s="74"/>
      <c r="G853" s="74"/>
      <c r="H853" s="70">
        <f t="shared" si="597"/>
        <v>0</v>
      </c>
      <c r="I853" s="71">
        <f t="shared" si="598"/>
        <v>0</v>
      </c>
      <c r="J853" s="71">
        <f t="shared" si="599"/>
        <v>0</v>
      </c>
      <c r="K853" s="71">
        <f t="shared" si="600"/>
        <v>0</v>
      </c>
      <c r="L853" s="70">
        <f t="shared" si="601"/>
        <v>0</v>
      </c>
      <c r="M853" s="70">
        <f t="shared" si="602"/>
        <v>0</v>
      </c>
      <c r="BA853"/>
      <c r="BB853"/>
      <c r="BC853"/>
      <c r="BD853"/>
      <c r="BE853"/>
      <c r="BF853"/>
      <c r="BG853"/>
      <c r="BH853"/>
      <c r="BI853"/>
      <c r="BJ853"/>
      <c r="BK853"/>
      <c r="BL853"/>
      <c r="BM853"/>
      <c r="BN853"/>
      <c r="BO853"/>
      <c r="BP853"/>
      <c r="BQ853"/>
      <c r="BR853"/>
      <c r="BS853"/>
    </row>
    <row r="854" spans="1:71" ht="21.95" customHeight="1">
      <c r="A854" s="87" t="s">
        <v>1470</v>
      </c>
      <c r="B854" s="100" t="s">
        <v>29</v>
      </c>
      <c r="C854" s="101"/>
      <c r="D854" s="99"/>
      <c r="E854" s="74"/>
      <c r="F854" s="74"/>
      <c r="G854" s="74"/>
      <c r="H854" s="70">
        <f t="shared" si="597"/>
        <v>0</v>
      </c>
      <c r="I854" s="71">
        <f t="shared" si="598"/>
        <v>0</v>
      </c>
      <c r="J854" s="71">
        <f t="shared" si="599"/>
        <v>0</v>
      </c>
      <c r="K854" s="71">
        <f t="shared" si="600"/>
        <v>0</v>
      </c>
      <c r="L854" s="70">
        <f t="shared" si="601"/>
        <v>0</v>
      </c>
      <c r="M854" s="70">
        <f t="shared" si="602"/>
        <v>0</v>
      </c>
      <c r="BA854"/>
      <c r="BB854"/>
      <c r="BC854"/>
      <c r="BD854"/>
      <c r="BE854"/>
      <c r="BF854"/>
      <c r="BG854"/>
      <c r="BH854"/>
      <c r="BI854"/>
      <c r="BJ854"/>
      <c r="BK854"/>
      <c r="BL854"/>
      <c r="BM854"/>
      <c r="BN854"/>
      <c r="BO854"/>
      <c r="BP854"/>
      <c r="BQ854"/>
      <c r="BR854"/>
      <c r="BS854"/>
    </row>
    <row r="855" spans="1:71" s="6" customFormat="1" ht="15.75" thickBot="1">
      <c r="A855" s="116"/>
      <c r="B855" s="117"/>
      <c r="C855" s="117"/>
      <c r="D855" s="117"/>
      <c r="E855" s="117"/>
      <c r="F855" s="117"/>
      <c r="G855" s="117"/>
      <c r="H855" s="117"/>
      <c r="I855" s="117"/>
      <c r="J855" s="117"/>
      <c r="K855" s="117"/>
      <c r="L855" s="118"/>
      <c r="M855" s="89">
        <f>M12+M34+M48+M53+M84+M253+M275+M291+M312+M345+M353+M370+M400+M628+M745+M758+M768+M772+M780+M798+M827+M831+M837+M846</f>
        <v>0</v>
      </c>
    </row>
    <row r="856" spans="1:71" s="6" customFormat="1">
      <c r="A856" s="1"/>
      <c r="B856" s="32" t="s">
        <v>12</v>
      </c>
      <c r="C856" s="33"/>
      <c r="D856" s="26"/>
      <c r="E856" s="34"/>
      <c r="F856" s="34"/>
      <c r="G856" s="34"/>
      <c r="H856" s="27"/>
      <c r="I856" s="34"/>
      <c r="J856" s="34"/>
      <c r="K856" s="34"/>
      <c r="L856" s="27"/>
      <c r="M856" s="27"/>
    </row>
    <row r="857" spans="1:71" s="6" customFormat="1">
      <c r="A857" s="1"/>
      <c r="B857" s="32"/>
      <c r="C857" s="33"/>
      <c r="D857" s="26"/>
      <c r="E857" s="34"/>
      <c r="F857" s="34"/>
      <c r="G857" s="34"/>
      <c r="H857" s="27"/>
      <c r="I857" s="34"/>
      <c r="J857" s="34"/>
      <c r="K857" s="34"/>
      <c r="L857" s="27"/>
      <c r="M857" s="27"/>
    </row>
    <row r="858" spans="1:71" s="6" customFormat="1">
      <c r="A858" s="115" t="s">
        <v>68</v>
      </c>
      <c r="B858" s="115"/>
      <c r="C858" s="115"/>
      <c r="D858" s="115"/>
      <c r="E858" s="115"/>
      <c r="F858" s="115"/>
      <c r="G858" s="35"/>
      <c r="H858" s="34"/>
      <c r="I858" s="114" t="s">
        <v>66</v>
      </c>
      <c r="J858" s="114"/>
      <c r="K858" s="114"/>
      <c r="L858" s="114"/>
      <c r="M858" s="114"/>
    </row>
    <row r="859" spans="1:71" s="6" customFormat="1">
      <c r="A859" s="1"/>
      <c r="B859" s="32"/>
      <c r="C859" s="33"/>
      <c r="D859" s="26"/>
      <c r="E859" s="34" t="s">
        <v>29</v>
      </c>
      <c r="F859" s="34"/>
      <c r="G859" s="34"/>
      <c r="H859" s="34"/>
      <c r="I859" s="114" t="s">
        <v>67</v>
      </c>
      <c r="J859" s="114"/>
      <c r="K859" s="114"/>
      <c r="L859" s="114"/>
      <c r="M859" s="114"/>
    </row>
    <row r="860" spans="1:71" s="6" customFormat="1">
      <c r="A860" s="2"/>
      <c r="B860" s="36" t="s">
        <v>12</v>
      </c>
      <c r="C860" s="37"/>
      <c r="D860" s="38"/>
      <c r="E860" s="39"/>
      <c r="F860" s="39"/>
      <c r="G860" s="39"/>
      <c r="H860" s="40"/>
      <c r="I860" s="39"/>
      <c r="J860" s="39"/>
      <c r="K860" s="39"/>
      <c r="L860" s="40"/>
      <c r="M860" s="40"/>
    </row>
    <row r="861" spans="1:71" s="6" customFormat="1"/>
    <row r="862" spans="1:71" s="6" customFormat="1"/>
    <row r="863" spans="1:71" s="6" customFormat="1"/>
    <row r="864" spans="1:71"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row r="996" s="6" customFormat="1"/>
    <row r="997" s="6" customFormat="1"/>
    <row r="998" s="6" customFormat="1"/>
    <row r="999" s="6" customFormat="1"/>
    <row r="1000" s="6" customFormat="1"/>
    <row r="1001" s="6" customFormat="1"/>
    <row r="1002" s="6" customFormat="1"/>
    <row r="1003" s="6" customFormat="1"/>
    <row r="1004" s="6" customFormat="1"/>
    <row r="1005" s="6" customFormat="1"/>
    <row r="1006" s="6" customFormat="1"/>
    <row r="1007" s="6" customFormat="1"/>
    <row r="1008" s="6" customFormat="1"/>
    <row r="1009" s="6" customFormat="1"/>
    <row r="1010" s="6" customFormat="1"/>
    <row r="1011" s="6" customFormat="1"/>
    <row r="1012" s="6" customFormat="1"/>
    <row r="1013" s="6" customFormat="1"/>
    <row r="1014" s="6" customFormat="1"/>
    <row r="1015" s="6" customFormat="1"/>
    <row r="1016" s="6" customFormat="1"/>
    <row r="1017" s="6" customFormat="1"/>
    <row r="1018" s="6" customFormat="1"/>
    <row r="1019" s="6" customFormat="1"/>
    <row r="1020" s="6" customFormat="1"/>
    <row r="1021" s="6" customFormat="1"/>
    <row r="1022" s="6" customFormat="1"/>
    <row r="1023" s="6" customFormat="1"/>
    <row r="1024" s="6" customFormat="1"/>
    <row r="1025" s="6" customFormat="1"/>
    <row r="1026" s="6" customFormat="1"/>
    <row r="1027" s="6" customFormat="1"/>
    <row r="1028" s="6" customFormat="1"/>
    <row r="1029" s="6" customFormat="1"/>
    <row r="1030" s="6" customFormat="1"/>
    <row r="1031" s="6" customFormat="1"/>
    <row r="1032" s="6" customFormat="1"/>
    <row r="1033" s="6" customFormat="1"/>
    <row r="1034" s="6" customFormat="1"/>
    <row r="1035" s="6" customFormat="1"/>
    <row r="1036" s="6" customFormat="1"/>
    <row r="1037" s="6" customFormat="1"/>
    <row r="1038" s="6" customFormat="1"/>
    <row r="1039" s="6" customFormat="1"/>
    <row r="1040" s="6" customFormat="1"/>
    <row r="1041" s="6" customFormat="1"/>
    <row r="1042" s="6" customFormat="1"/>
    <row r="1043" s="6" customFormat="1"/>
    <row r="1044" s="6" customFormat="1"/>
    <row r="1045" s="6" customFormat="1"/>
    <row r="1046" s="6" customFormat="1"/>
    <row r="1047" s="6" customFormat="1"/>
    <row r="1048" s="6" customFormat="1"/>
    <row r="1049" s="6" customFormat="1"/>
    <row r="1050" s="6" customFormat="1"/>
    <row r="1051" s="6" customFormat="1"/>
    <row r="1052" s="6" customFormat="1"/>
    <row r="1053" s="6" customFormat="1"/>
    <row r="1054" s="6" customFormat="1"/>
    <row r="1055" s="6" customFormat="1"/>
    <row r="1056" s="6" customFormat="1"/>
    <row r="1057" s="6" customFormat="1"/>
    <row r="1058" s="6" customFormat="1"/>
    <row r="1059" s="6" customFormat="1"/>
    <row r="1060" s="6" customFormat="1"/>
    <row r="1061" s="6" customFormat="1"/>
    <row r="1062" s="6" customFormat="1"/>
    <row r="1063" s="6" customFormat="1"/>
    <row r="1064" s="6" customFormat="1"/>
    <row r="1065" s="6" customFormat="1"/>
    <row r="1066" s="6" customFormat="1"/>
    <row r="1067" s="6" customFormat="1"/>
    <row r="1068" s="6" customFormat="1"/>
    <row r="1069" s="6" customFormat="1"/>
    <row r="1070" s="6" customFormat="1"/>
    <row r="1071" s="6" customFormat="1"/>
    <row r="1072" s="6" customFormat="1"/>
    <row r="1073" s="6" customFormat="1"/>
    <row r="1074" s="6" customFormat="1"/>
    <row r="1075" s="6" customFormat="1"/>
    <row r="1076" s="6" customFormat="1"/>
    <row r="1077" s="6" customFormat="1"/>
    <row r="1078" s="6" customFormat="1"/>
    <row r="1079" s="6" customFormat="1"/>
    <row r="1080" s="6" customFormat="1"/>
    <row r="1081" s="6" customFormat="1"/>
    <row r="1082" s="6" customFormat="1"/>
    <row r="1083" s="6" customFormat="1"/>
    <row r="1084" s="6" customFormat="1"/>
    <row r="1085" s="6" customFormat="1"/>
    <row r="1086" s="6" customFormat="1"/>
    <row r="1087" s="6" customFormat="1"/>
    <row r="1088" s="6" customFormat="1"/>
    <row r="1089" s="6" customFormat="1"/>
    <row r="1090" s="6" customFormat="1"/>
    <row r="1091" s="6" customFormat="1"/>
    <row r="1092" s="6" customFormat="1"/>
    <row r="1093" s="6" customFormat="1"/>
    <row r="1094" s="6" customFormat="1"/>
    <row r="1095" s="6" customFormat="1"/>
    <row r="1096" s="6" customFormat="1"/>
    <row r="1097" s="6" customFormat="1"/>
    <row r="1098" s="6" customFormat="1"/>
    <row r="1099" s="6" customFormat="1"/>
    <row r="1100" s="6" customFormat="1"/>
    <row r="1101" s="6" customFormat="1"/>
    <row r="1102" s="6" customFormat="1"/>
    <row r="1103" s="6" customFormat="1"/>
    <row r="1104" s="6" customFormat="1"/>
    <row r="1105" s="6" customFormat="1"/>
    <row r="1106" s="6" customFormat="1"/>
    <row r="1107" s="6" customFormat="1"/>
    <row r="1108" s="6" customFormat="1"/>
    <row r="1109" s="6" customFormat="1"/>
    <row r="1110" s="6" customFormat="1"/>
    <row r="1111" s="6" customFormat="1"/>
    <row r="1112" s="6" customFormat="1"/>
    <row r="1113" s="6" customFormat="1"/>
    <row r="1114" s="6" customFormat="1"/>
    <row r="1115" s="6" customFormat="1"/>
    <row r="1116" s="6" customFormat="1"/>
    <row r="1117" s="6" customFormat="1"/>
    <row r="1118" s="6" customFormat="1"/>
    <row r="1119" s="6" customFormat="1"/>
    <row r="1120" s="6" customFormat="1"/>
    <row r="1121" s="6" customFormat="1"/>
    <row r="1122" s="6" customFormat="1"/>
    <row r="1123" s="6" customFormat="1"/>
    <row r="1124" s="6" customFormat="1"/>
    <row r="1125" s="6" customFormat="1"/>
    <row r="1126" s="6" customFormat="1"/>
    <row r="1127" s="6" customFormat="1"/>
    <row r="1128" s="6" customFormat="1"/>
    <row r="1129" s="6" customFormat="1"/>
    <row r="1130" s="6" customFormat="1"/>
    <row r="1131" s="6" customFormat="1"/>
    <row r="1132" s="6" customFormat="1"/>
    <row r="1133" s="6" customFormat="1"/>
    <row r="1134" s="6" customFormat="1"/>
    <row r="1135" s="6" customFormat="1"/>
    <row r="1136" s="6" customFormat="1"/>
    <row r="1137" s="6" customFormat="1"/>
    <row r="1138" s="6" customFormat="1"/>
    <row r="1139" s="6" customFormat="1"/>
    <row r="1140" s="6" customFormat="1"/>
    <row r="1141" s="6" customFormat="1"/>
    <row r="1142" s="6" customFormat="1"/>
    <row r="1143" s="6" customFormat="1"/>
    <row r="1144" s="6" customFormat="1"/>
    <row r="1145" s="6" customFormat="1"/>
    <row r="1146" s="6" customFormat="1"/>
    <row r="1147" s="6" customFormat="1"/>
    <row r="1148" s="6" customFormat="1"/>
    <row r="1149" s="6" customFormat="1"/>
    <row r="1150" s="6" customFormat="1"/>
    <row r="1151" s="6" customFormat="1"/>
    <row r="1152" s="6" customFormat="1"/>
    <row r="1153" s="6" customFormat="1"/>
    <row r="1154" s="6" customFormat="1"/>
    <row r="1155" s="6" customFormat="1"/>
    <row r="1156" s="6" customFormat="1"/>
    <row r="1157" s="6" customFormat="1"/>
    <row r="1158" s="6" customFormat="1"/>
    <row r="1159" s="6" customFormat="1"/>
    <row r="1160" s="6" customFormat="1"/>
    <row r="1161" s="6" customFormat="1"/>
    <row r="1162" s="6" customFormat="1"/>
    <row r="1163" s="6" customFormat="1"/>
    <row r="1164" s="6" customFormat="1"/>
    <row r="1165" s="6" customFormat="1"/>
    <row r="1166" s="6" customFormat="1"/>
    <row r="1167" s="6" customFormat="1"/>
    <row r="1168" s="6" customFormat="1"/>
    <row r="1169" s="6" customFormat="1"/>
    <row r="1170" s="6" customFormat="1"/>
    <row r="1171" s="6" customFormat="1"/>
    <row r="1172" s="6" customFormat="1"/>
    <row r="1173" s="6" customFormat="1"/>
    <row r="1174" s="6" customFormat="1"/>
    <row r="1175" s="6" customFormat="1"/>
    <row r="1176" s="6" customFormat="1"/>
    <row r="1177" s="6" customFormat="1"/>
    <row r="1178" s="6" customFormat="1"/>
    <row r="1179" s="6" customFormat="1"/>
    <row r="1180" s="6" customFormat="1"/>
    <row r="1181" s="6" customFormat="1"/>
    <row r="1182" s="6" customFormat="1"/>
    <row r="1183" s="6" customFormat="1"/>
    <row r="1184" s="6" customFormat="1"/>
    <row r="1185" s="6" customFormat="1"/>
    <row r="1186" s="6" customFormat="1"/>
    <row r="1187" s="6" customFormat="1"/>
    <row r="1188" s="6" customFormat="1"/>
    <row r="1189" s="6" customFormat="1"/>
    <row r="1190" s="6" customFormat="1"/>
    <row r="1191" s="6" customFormat="1"/>
    <row r="1192" s="6" customFormat="1"/>
    <row r="1193" s="6" customFormat="1"/>
    <row r="1194" s="6" customFormat="1"/>
    <row r="1195" s="6" customFormat="1"/>
    <row r="1196" s="6" customFormat="1"/>
    <row r="1197" s="6" customFormat="1"/>
    <row r="1198" s="6" customFormat="1"/>
    <row r="1199" s="6" customFormat="1"/>
    <row r="1200" s="6" customFormat="1"/>
    <row r="1201" s="6" customFormat="1"/>
    <row r="1202" s="6" customFormat="1"/>
    <row r="1203" s="6" customFormat="1"/>
    <row r="1204" s="6" customFormat="1"/>
    <row r="1205" s="6" customFormat="1"/>
    <row r="1206" s="6" customFormat="1"/>
    <row r="1207" s="6" customFormat="1"/>
    <row r="1208" s="6" customFormat="1"/>
    <row r="1209" s="6" customFormat="1"/>
    <row r="1210" s="6" customFormat="1"/>
    <row r="1211" s="6" customFormat="1"/>
    <row r="1212" s="6" customFormat="1"/>
    <row r="1213" s="6" customFormat="1"/>
    <row r="1214" s="6" customFormat="1"/>
    <row r="1215" s="6" customFormat="1"/>
    <row r="1216" s="6" customFormat="1"/>
    <row r="1217" s="6" customFormat="1"/>
    <row r="1218" s="6" customFormat="1"/>
    <row r="1219" s="6" customFormat="1"/>
    <row r="1220" s="6" customFormat="1"/>
    <row r="1221" s="6" customFormat="1"/>
    <row r="1222" s="6" customFormat="1"/>
    <row r="1223" s="6" customFormat="1"/>
    <row r="1224" s="6" customFormat="1"/>
    <row r="1225" s="6" customFormat="1"/>
    <row r="1226" s="6" customFormat="1"/>
    <row r="1227" s="6" customFormat="1"/>
    <row r="1228" s="6" customFormat="1"/>
    <row r="1229" s="6" customFormat="1"/>
    <row r="1230" s="6" customFormat="1"/>
    <row r="1231" s="6" customFormat="1"/>
    <row r="1232" s="6" customFormat="1"/>
    <row r="1233" s="6" customFormat="1"/>
    <row r="1234" s="6" customFormat="1"/>
    <row r="1235" s="6" customFormat="1"/>
    <row r="1236" s="6" customFormat="1"/>
    <row r="1237" s="6" customFormat="1"/>
    <row r="1238" s="6" customFormat="1"/>
    <row r="1239" s="6" customFormat="1"/>
    <row r="1240" s="6" customFormat="1"/>
    <row r="1241" s="6" customFormat="1"/>
    <row r="1242" s="6" customFormat="1"/>
    <row r="1243" s="6" customFormat="1"/>
    <row r="1244" s="6" customFormat="1"/>
    <row r="1245" s="6" customFormat="1"/>
    <row r="1246" s="6" customFormat="1"/>
    <row r="1247" s="6" customFormat="1"/>
    <row r="1248" s="6" customFormat="1"/>
    <row r="1249" s="6" customFormat="1"/>
    <row r="1250" s="6" customFormat="1"/>
    <row r="1251" s="6" customFormat="1"/>
    <row r="1252" s="6" customFormat="1"/>
    <row r="1253" s="6" customFormat="1"/>
    <row r="1254" s="6" customFormat="1"/>
    <row r="1255" s="6" customFormat="1"/>
    <row r="1256" s="6" customFormat="1"/>
    <row r="1257" s="6" customFormat="1"/>
    <row r="1258" s="6" customFormat="1"/>
    <row r="1259" s="6" customFormat="1"/>
    <row r="1260" s="6" customFormat="1"/>
    <row r="1261" s="6" customFormat="1"/>
    <row r="1262" s="6" customFormat="1"/>
    <row r="1263" s="6" customFormat="1"/>
    <row r="1264" s="6" customFormat="1"/>
    <row r="1265" s="6" customFormat="1"/>
    <row r="1266" s="6" customFormat="1"/>
    <row r="1267" s="6" customFormat="1"/>
    <row r="1268" s="6" customFormat="1"/>
    <row r="1269" s="6" customFormat="1"/>
    <row r="1270" s="6" customFormat="1"/>
    <row r="1271" s="6" customFormat="1"/>
    <row r="1272" s="6" customFormat="1"/>
    <row r="1273" s="6" customFormat="1"/>
    <row r="1274" s="6" customFormat="1"/>
    <row r="1275" s="6" customFormat="1"/>
    <row r="1276" s="6" customFormat="1"/>
    <row r="1277" s="6" customFormat="1"/>
    <row r="1278" s="6" customFormat="1"/>
    <row r="1279" s="6" customFormat="1"/>
    <row r="1280" s="6" customFormat="1"/>
    <row r="1281" s="6" customFormat="1"/>
    <row r="1282" s="6" customFormat="1"/>
    <row r="1283" s="6" customFormat="1"/>
    <row r="1284" s="6" customFormat="1"/>
    <row r="1285" s="6" customFormat="1"/>
    <row r="1286" s="6" customFormat="1"/>
    <row r="1287" s="6" customFormat="1"/>
    <row r="1288" s="6" customFormat="1"/>
    <row r="1289" s="6" customFormat="1"/>
    <row r="1290" s="6" customFormat="1"/>
    <row r="1291" s="6" customFormat="1"/>
    <row r="1292" s="6" customFormat="1"/>
    <row r="1293" s="6" customFormat="1"/>
    <row r="1294" s="6" customFormat="1"/>
    <row r="1295" s="6" customFormat="1"/>
    <row r="1296" s="6" customFormat="1"/>
    <row r="1297" s="6" customFormat="1"/>
    <row r="1298" s="6" customFormat="1"/>
    <row r="1299" s="6" customFormat="1"/>
    <row r="1300" s="6" customFormat="1"/>
    <row r="1301" s="6" customFormat="1"/>
    <row r="1302" s="6" customFormat="1"/>
    <row r="1303" s="6" customFormat="1"/>
    <row r="1304" s="6" customFormat="1"/>
    <row r="1305" s="6" customFormat="1"/>
    <row r="1306" s="6" customFormat="1"/>
    <row r="1307" s="6" customFormat="1"/>
    <row r="1308" s="6" customFormat="1"/>
    <row r="1309" s="6" customFormat="1"/>
    <row r="1310" s="6" customFormat="1"/>
    <row r="1311" s="6" customFormat="1"/>
    <row r="1312" s="6" customFormat="1"/>
    <row r="1313" s="6" customFormat="1"/>
    <row r="1314" s="6" customFormat="1"/>
    <row r="1315" s="6" customFormat="1"/>
    <row r="1316" s="6" customFormat="1"/>
    <row r="1317" s="6" customFormat="1"/>
    <row r="1318" s="6" customFormat="1"/>
    <row r="1319" s="6" customFormat="1"/>
    <row r="1320" s="6" customFormat="1"/>
    <row r="1321" s="6" customFormat="1"/>
    <row r="1322" s="6" customFormat="1"/>
    <row r="1323" s="6" customFormat="1"/>
    <row r="1324" s="6" customFormat="1"/>
    <row r="1325" s="6" customFormat="1"/>
    <row r="1326" s="6" customFormat="1"/>
    <row r="1327" s="6" customFormat="1"/>
    <row r="1328" s="6" customFormat="1"/>
    <row r="1329" s="6" customFormat="1"/>
    <row r="1330" s="6" customFormat="1"/>
    <row r="1331" s="6" customFormat="1"/>
    <row r="1332" s="6" customFormat="1"/>
    <row r="1333" s="6" customFormat="1"/>
    <row r="1334" s="6" customFormat="1"/>
    <row r="1335" s="6" customFormat="1"/>
    <row r="1336" s="6" customFormat="1"/>
    <row r="1337" s="6" customFormat="1"/>
    <row r="1338" s="6" customFormat="1"/>
    <row r="1339" s="6" customFormat="1"/>
    <row r="1340" s="6" customFormat="1"/>
    <row r="1341" s="6" customFormat="1"/>
    <row r="1342" s="6" customFormat="1"/>
    <row r="1343" s="6" customFormat="1"/>
    <row r="1344" s="6" customFormat="1"/>
    <row r="1345" s="6" customFormat="1"/>
    <row r="1346" s="6" customFormat="1"/>
    <row r="1347" s="6" customFormat="1"/>
    <row r="1348" s="6" customFormat="1"/>
    <row r="1349" s="6" customFormat="1"/>
    <row r="1350" s="6" customFormat="1"/>
    <row r="1351" s="6" customFormat="1"/>
    <row r="1352" s="6" customFormat="1"/>
    <row r="1353" s="6" customFormat="1"/>
    <row r="1354" s="6" customFormat="1"/>
    <row r="1355" s="6" customFormat="1"/>
    <row r="1356" s="6" customFormat="1"/>
    <row r="1357" s="6" customFormat="1"/>
    <row r="1358" s="6" customFormat="1"/>
    <row r="1359" s="6" customFormat="1"/>
    <row r="1360" s="6" customFormat="1"/>
    <row r="1361" s="6" customFormat="1"/>
    <row r="1362" s="6" customFormat="1"/>
    <row r="1363" s="6" customFormat="1"/>
    <row r="1364" s="6" customFormat="1"/>
    <row r="1365" s="6" customFormat="1"/>
    <row r="1366" s="6" customFormat="1"/>
    <row r="1367" s="6" customFormat="1"/>
    <row r="1368" s="6" customFormat="1"/>
    <row r="1369" s="6" customFormat="1"/>
    <row r="1370" s="6" customFormat="1"/>
    <row r="1371" s="6" customFormat="1"/>
    <row r="1372" s="6" customFormat="1"/>
    <row r="1373" s="6" customFormat="1"/>
    <row r="1374" s="6" customFormat="1"/>
    <row r="1375" s="6" customFormat="1"/>
    <row r="1376" s="6" customFormat="1"/>
    <row r="1377" spans="1:71" s="6" customFormat="1"/>
    <row r="1378" spans="1:71" s="6" customFormat="1"/>
    <row r="1379" spans="1:71" s="6" customFormat="1"/>
    <row r="1380" spans="1:71">
      <c r="A1380" s="6"/>
      <c r="B1380" s="6"/>
      <c r="C1380" s="6"/>
      <c r="D1380" s="6"/>
      <c r="E1380" s="6"/>
      <c r="F1380" s="6"/>
      <c r="G1380" s="6"/>
      <c r="H1380" s="6"/>
      <c r="I1380" s="6"/>
      <c r="J1380" s="6"/>
      <c r="K1380" s="6"/>
      <c r="L1380" s="6"/>
      <c r="M1380" s="6"/>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row>
    <row r="1381" spans="1:71">
      <c r="A1381" s="6"/>
      <c r="B1381" s="6"/>
      <c r="C1381" s="6"/>
      <c r="D1381" s="6"/>
      <c r="E1381" s="6"/>
      <c r="F1381" s="6"/>
      <c r="G1381" s="6"/>
      <c r="H1381" s="6"/>
      <c r="I1381" s="6"/>
      <c r="J1381" s="6"/>
      <c r="K1381" s="6"/>
      <c r="L1381" s="6"/>
      <c r="M1381" s="6"/>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row>
    <row r="1382" spans="1:71">
      <c r="A1382" s="6"/>
      <c r="B1382" s="6"/>
      <c r="C1382" s="6"/>
      <c r="D1382" s="6"/>
      <c r="E1382" s="6"/>
      <c r="F1382" s="6"/>
      <c r="G1382" s="6"/>
      <c r="H1382" s="6"/>
      <c r="I1382" s="6"/>
      <c r="J1382" s="6"/>
      <c r="K1382" s="6"/>
      <c r="L1382" s="6"/>
      <c r="M1382" s="6"/>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row>
    <row r="1383" spans="1:71">
      <c r="A1383" s="6"/>
      <c r="B1383" s="6"/>
      <c r="C1383" s="6"/>
      <c r="D1383" s="6"/>
      <c r="E1383" s="6"/>
      <c r="F1383" s="6"/>
      <c r="G1383" s="6"/>
      <c r="H1383" s="6"/>
      <c r="I1383" s="6"/>
      <c r="J1383" s="6"/>
      <c r="K1383" s="6"/>
      <c r="L1383" s="6"/>
      <c r="M1383" s="6"/>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row>
    <row r="1384" spans="1:71">
      <c r="A1384" s="6"/>
      <c r="B1384" s="6"/>
      <c r="C1384" s="6"/>
      <c r="D1384" s="6"/>
      <c r="E1384" s="6"/>
      <c r="F1384" s="6"/>
      <c r="G1384" s="6"/>
      <c r="H1384" s="6"/>
      <c r="I1384" s="6"/>
      <c r="J1384" s="6"/>
      <c r="K1384" s="6"/>
      <c r="L1384" s="6"/>
      <c r="M1384" s="6"/>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row>
    <row r="1385" spans="1:71">
      <c r="A1385" s="6"/>
      <c r="B1385" s="6"/>
      <c r="C1385" s="6"/>
      <c r="D1385" s="6"/>
      <c r="E1385" s="6"/>
      <c r="F1385" s="6"/>
      <c r="G1385" s="6"/>
      <c r="H1385" s="6"/>
      <c r="I1385" s="6"/>
      <c r="J1385" s="6"/>
      <c r="K1385" s="6"/>
      <c r="L1385" s="6"/>
      <c r="M1385" s="6"/>
    </row>
    <row r="1386" spans="1:71">
      <c r="A1386" s="6"/>
      <c r="B1386" s="6"/>
      <c r="C1386" s="6"/>
      <c r="D1386" s="6"/>
      <c r="E1386" s="6"/>
      <c r="F1386" s="6"/>
      <c r="G1386" s="6"/>
      <c r="H1386" s="6"/>
      <c r="I1386" s="6"/>
      <c r="J1386" s="6"/>
      <c r="K1386" s="6"/>
      <c r="L1386" s="6"/>
      <c r="M1386" s="6"/>
    </row>
    <row r="1387" spans="1:71">
      <c r="A1387" s="6"/>
      <c r="B1387" s="6"/>
      <c r="C1387" s="6"/>
      <c r="D1387" s="6"/>
      <c r="E1387" s="6"/>
      <c r="F1387" s="6"/>
      <c r="G1387" s="6"/>
      <c r="H1387" s="6"/>
      <c r="I1387" s="6"/>
      <c r="J1387" s="6"/>
      <c r="K1387" s="6"/>
      <c r="L1387" s="6"/>
      <c r="M1387" s="6"/>
    </row>
    <row r="1388" spans="1:71">
      <c r="A1388" s="6"/>
      <c r="B1388" s="6"/>
      <c r="C1388" s="6"/>
      <c r="D1388" s="6"/>
      <c r="E1388" s="6"/>
      <c r="F1388" s="6"/>
      <c r="G1388" s="6"/>
      <c r="H1388" s="6"/>
      <c r="I1388" s="6"/>
      <c r="J1388" s="6"/>
      <c r="K1388" s="6"/>
      <c r="L1388" s="6"/>
      <c r="M1388" s="6"/>
    </row>
    <row r="1389" spans="1:71">
      <c r="A1389" s="6"/>
      <c r="B1389" s="6"/>
      <c r="C1389" s="6"/>
      <c r="D1389" s="6"/>
      <c r="E1389" s="6"/>
      <c r="F1389" s="6"/>
      <c r="G1389" s="6"/>
      <c r="H1389" s="6"/>
      <c r="I1389" s="6"/>
      <c r="J1389" s="6"/>
      <c r="K1389" s="6"/>
      <c r="L1389" s="6"/>
      <c r="M1389" s="6"/>
    </row>
    <row r="1390" spans="1:71">
      <c r="A1390" s="6"/>
      <c r="B1390" s="6"/>
      <c r="C1390" s="6"/>
      <c r="D1390" s="6"/>
      <c r="E1390" s="6"/>
      <c r="F1390" s="6"/>
      <c r="G1390" s="6"/>
      <c r="H1390" s="6"/>
      <c r="I1390" s="6"/>
      <c r="J1390" s="6"/>
      <c r="K1390" s="6"/>
      <c r="L1390" s="6"/>
      <c r="M1390" s="6"/>
    </row>
    <row r="1391" spans="1:71">
      <c r="A1391" s="6"/>
      <c r="B1391" s="6"/>
      <c r="C1391" s="6"/>
      <c r="D1391" s="6"/>
      <c r="E1391" s="6"/>
      <c r="F1391" s="6"/>
      <c r="G1391" s="6"/>
      <c r="H1391" s="6"/>
      <c r="I1391" s="6"/>
      <c r="J1391" s="6"/>
      <c r="K1391" s="6"/>
      <c r="L1391" s="6"/>
      <c r="M1391" s="6"/>
    </row>
    <row r="1392" spans="1:71">
      <c r="A1392" s="6"/>
      <c r="B1392" s="6"/>
      <c r="C1392" s="6"/>
      <c r="D1392" s="6"/>
      <c r="E1392" s="6"/>
      <c r="F1392" s="6"/>
      <c r="G1392" s="6"/>
      <c r="H1392" s="6"/>
      <c r="I1392" s="6"/>
      <c r="J1392" s="6"/>
      <c r="K1392" s="6"/>
      <c r="L1392" s="6"/>
      <c r="M1392" s="6"/>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row>
    <row r="1393" spans="1:71">
      <c r="A1393" s="6"/>
      <c r="B1393" s="6"/>
      <c r="C1393" s="6"/>
      <c r="D1393" s="6"/>
      <c r="E1393" s="6"/>
      <c r="F1393" s="6"/>
      <c r="G1393" s="6"/>
      <c r="H1393" s="6"/>
      <c r="I1393" s="6"/>
      <c r="J1393" s="6"/>
      <c r="K1393" s="6"/>
      <c r="L1393" s="6"/>
      <c r="M1393" s="6"/>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row>
    <row r="1394" spans="1:71">
      <c r="A1394" s="6"/>
      <c r="B1394" s="6"/>
      <c r="C1394" s="6"/>
      <c r="D1394" s="6"/>
      <c r="E1394" s="6"/>
      <c r="F1394" s="6"/>
      <c r="G1394" s="6"/>
      <c r="H1394" s="6"/>
      <c r="I1394" s="6"/>
      <c r="J1394" s="6"/>
      <c r="K1394" s="6"/>
      <c r="L1394" s="6"/>
      <c r="M1394" s="6"/>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row>
    <row r="1395" spans="1:71">
      <c r="A1395" s="6"/>
      <c r="B1395" s="6"/>
      <c r="C1395" s="6"/>
      <c r="D1395" s="6"/>
      <c r="E1395" s="6"/>
      <c r="F1395" s="6"/>
      <c r="G1395" s="6"/>
      <c r="H1395" s="6"/>
      <c r="I1395" s="6"/>
      <c r="J1395" s="6"/>
      <c r="K1395" s="6"/>
      <c r="L1395" s="6"/>
      <c r="M1395" s="6"/>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row>
    <row r="1396" spans="1:71">
      <c r="A1396" s="6"/>
      <c r="B1396" s="6"/>
      <c r="C1396" s="6"/>
      <c r="D1396" s="6"/>
      <c r="E1396" s="6"/>
      <c r="F1396" s="6"/>
      <c r="G1396" s="6"/>
      <c r="H1396" s="6"/>
      <c r="I1396" s="6"/>
      <c r="J1396" s="6"/>
      <c r="K1396" s="6"/>
      <c r="L1396" s="6"/>
      <c r="M1396" s="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row>
    <row r="1397" spans="1:71">
      <c r="A1397" s="6"/>
      <c r="B1397" s="6"/>
      <c r="C1397" s="6"/>
      <c r="D1397" s="6"/>
      <c r="E1397" s="6"/>
      <c r="F1397" s="6"/>
      <c r="G1397" s="6"/>
      <c r="H1397" s="6"/>
      <c r="I1397" s="6"/>
      <c r="J1397" s="6"/>
      <c r="K1397" s="6"/>
      <c r="L1397" s="6"/>
      <c r="M1397" s="6"/>
    </row>
  </sheetData>
  <sheetProtection algorithmName="SHA-512" hashValue="EY9QqSdGRNRjogiyfdxQ0QFIfnd0roO15ZzZVaHrD7JVZgjARp+LbvE8igz7iwzfx05n3bTIy9XzmuRMjivP3w==" saltValue="1T1ZgqSRavsK1fyt7cLYDQ==" spinCount="100000" sheet="1" objects="1" scenarios="1"/>
  <mergeCells count="16">
    <mergeCell ref="I859:M859"/>
    <mergeCell ref="A858:F858"/>
    <mergeCell ref="A855:L855"/>
    <mergeCell ref="B12:J12"/>
    <mergeCell ref="I858:M858"/>
    <mergeCell ref="A1:M1"/>
    <mergeCell ref="A4:M4"/>
    <mergeCell ref="A5:M5"/>
    <mergeCell ref="E6:H6"/>
    <mergeCell ref="A10:A11"/>
    <mergeCell ref="B10:B11"/>
    <mergeCell ref="C10:C11"/>
    <mergeCell ref="D10:D11"/>
    <mergeCell ref="E10:M10"/>
    <mergeCell ref="A2:M2"/>
    <mergeCell ref="A3:M3"/>
  </mergeCells>
  <phoneticPr fontId="62" type="noConversion"/>
  <printOptions horizontalCentered="1"/>
  <pageMargins left="0.19685039370078741" right="0.19685039370078741" top="0.39370078740157483" bottom="0.3937007874015748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570"/>
  <sheetViews>
    <sheetView zoomScale="80" zoomScaleNormal="80" workbookViewId="0">
      <selection activeCell="E12" sqref="E12"/>
    </sheetView>
  </sheetViews>
  <sheetFormatPr defaultRowHeight="15"/>
  <cols>
    <col min="1" max="1" width="6.28515625" bestFit="1" customWidth="1"/>
    <col min="2" max="2" width="56.42578125" customWidth="1"/>
    <col min="3" max="3" width="25.7109375" bestFit="1" customWidth="1"/>
    <col min="4" max="4" width="15.28515625" bestFit="1" customWidth="1"/>
    <col min="5" max="5" width="17" bestFit="1" customWidth="1"/>
    <col min="6" max="6" width="15" bestFit="1" customWidth="1"/>
    <col min="7" max="7" width="17" bestFit="1" customWidth="1"/>
    <col min="8" max="8" width="15" bestFit="1" customWidth="1"/>
    <col min="9" max="9" width="17" bestFit="1" customWidth="1"/>
    <col min="10" max="10" width="15" bestFit="1" customWidth="1"/>
    <col min="11" max="11" width="17" bestFit="1" customWidth="1"/>
    <col min="12" max="12" width="15" bestFit="1" customWidth="1"/>
    <col min="13" max="13" width="17" bestFit="1" customWidth="1"/>
    <col min="14" max="14" width="15" bestFit="1" customWidth="1"/>
    <col min="15" max="15" width="17" bestFit="1" customWidth="1"/>
    <col min="16" max="16" width="15" bestFit="1" customWidth="1"/>
    <col min="17" max="17" width="17" bestFit="1" customWidth="1"/>
    <col min="18" max="18" width="15" bestFit="1" customWidth="1"/>
    <col min="19" max="19" width="17" bestFit="1" customWidth="1"/>
    <col min="20" max="20" width="15" bestFit="1" customWidth="1"/>
    <col min="21" max="21" width="17" bestFit="1" customWidth="1"/>
    <col min="22" max="22" width="15" bestFit="1" customWidth="1"/>
    <col min="23" max="23" width="17" bestFit="1" customWidth="1"/>
    <col min="24" max="24" width="15" bestFit="1" customWidth="1"/>
    <col min="25" max="25" width="17" bestFit="1" customWidth="1"/>
    <col min="26" max="26" width="15" bestFit="1" customWidth="1"/>
    <col min="27" max="27" width="17" bestFit="1" customWidth="1"/>
    <col min="28" max="75" width="9.140625" style="6"/>
  </cols>
  <sheetData>
    <row r="1" spans="1:27">
      <c r="A1" s="120" t="s">
        <v>31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row>
    <row r="2" spans="1:27">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row>
    <row r="3" spans="1:27">
      <c r="A3" s="138" t="str">
        <f>Orçamento!A2</f>
        <v xml:space="preserve">Local: Regional Cascavel CREA-PR </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row>
    <row r="4" spans="1:27">
      <c r="A4" s="138" t="str">
        <f>Orçamento!A3</f>
        <v>Endereço: Rua Presidente Bernardes, n.º 2039, Cascavel/PR.</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c r="A5" s="137" t="str">
        <f>Orçamento!$A$4</f>
        <v>RAZÃO SOCIAL</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row>
    <row r="6" spans="1:27" ht="15.75" customHeight="1">
      <c r="A6" s="137" t="str">
        <f>Orçamento!$A$5</f>
        <v>CNPJ</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row>
    <row r="7" spans="1:27">
      <c r="A7" s="43"/>
      <c r="B7" s="44"/>
      <c r="C7" s="44"/>
      <c r="D7" s="44" t="s">
        <v>30</v>
      </c>
      <c r="E7" s="94">
        <f>BDI!C20</f>
        <v>0</v>
      </c>
      <c r="F7" s="44"/>
      <c r="G7" s="45"/>
      <c r="H7" s="44"/>
      <c r="I7" s="45"/>
      <c r="J7" s="44"/>
      <c r="K7" s="45"/>
      <c r="L7" s="44"/>
      <c r="M7" s="45"/>
      <c r="N7" s="44"/>
      <c r="O7" s="45"/>
      <c r="P7" s="44"/>
      <c r="Q7" s="45"/>
      <c r="R7" s="44"/>
      <c r="S7" s="45"/>
      <c r="T7" s="44"/>
      <c r="U7" s="45"/>
      <c r="V7" s="44"/>
      <c r="W7" s="45"/>
      <c r="X7" s="44"/>
      <c r="Y7" s="45"/>
      <c r="Z7" s="46"/>
      <c r="AA7" s="47"/>
    </row>
    <row r="8" spans="1:27" ht="15.75" thickBot="1">
      <c r="A8" s="43"/>
      <c r="B8" s="44"/>
      <c r="C8" s="44"/>
      <c r="D8" s="44"/>
      <c r="E8" s="44"/>
      <c r="F8" s="44"/>
      <c r="G8" s="44"/>
      <c r="H8" s="44"/>
      <c r="I8" s="44"/>
      <c r="J8" s="44"/>
      <c r="K8" s="44"/>
      <c r="L8" s="44"/>
      <c r="M8" s="44"/>
      <c r="N8" s="44"/>
      <c r="O8" s="44"/>
      <c r="P8" s="44"/>
      <c r="Q8" s="44"/>
      <c r="R8" s="44"/>
      <c r="S8" s="44"/>
      <c r="T8" s="44"/>
      <c r="U8" s="44"/>
      <c r="V8" s="44"/>
      <c r="W8" s="44"/>
      <c r="X8" s="44"/>
      <c r="Y8" s="44"/>
      <c r="Z8" s="44"/>
      <c r="AA8" s="48" t="str">
        <f>Orçamento!M9</f>
        <v>Versão 1.0</v>
      </c>
    </row>
    <row r="9" spans="1:27" ht="15" customHeight="1">
      <c r="A9" s="49"/>
      <c r="B9" s="122" t="s">
        <v>32</v>
      </c>
      <c r="C9" s="134" t="s">
        <v>37</v>
      </c>
      <c r="D9" s="125">
        <v>30</v>
      </c>
      <c r="E9" s="128" t="s">
        <v>33</v>
      </c>
      <c r="F9" s="125">
        <v>60</v>
      </c>
      <c r="G9" s="128" t="s">
        <v>33</v>
      </c>
      <c r="H9" s="125">
        <v>90</v>
      </c>
      <c r="I9" s="128" t="s">
        <v>33</v>
      </c>
      <c r="J9" s="125">
        <v>120</v>
      </c>
      <c r="K9" s="128" t="s">
        <v>33</v>
      </c>
      <c r="L9" s="125">
        <v>150</v>
      </c>
      <c r="M9" s="128" t="s">
        <v>33</v>
      </c>
      <c r="N9" s="125">
        <v>180</v>
      </c>
      <c r="O9" s="128" t="s">
        <v>33</v>
      </c>
      <c r="P9" s="125">
        <v>210</v>
      </c>
      <c r="Q9" s="128" t="s">
        <v>33</v>
      </c>
      <c r="R9" s="125">
        <v>240</v>
      </c>
      <c r="S9" s="128" t="s">
        <v>33</v>
      </c>
      <c r="T9" s="125">
        <v>270</v>
      </c>
      <c r="U9" s="128" t="s">
        <v>33</v>
      </c>
      <c r="V9" s="125">
        <v>300</v>
      </c>
      <c r="W9" s="128" t="s">
        <v>33</v>
      </c>
      <c r="X9" s="125">
        <v>330</v>
      </c>
      <c r="Y9" s="128" t="s">
        <v>33</v>
      </c>
      <c r="Z9" s="125">
        <v>360</v>
      </c>
      <c r="AA9" s="131" t="s">
        <v>33</v>
      </c>
    </row>
    <row r="10" spans="1:27">
      <c r="A10" s="50" t="s">
        <v>0</v>
      </c>
      <c r="B10" s="123"/>
      <c r="C10" s="135"/>
      <c r="D10" s="126"/>
      <c r="E10" s="129"/>
      <c r="F10" s="126"/>
      <c r="G10" s="129"/>
      <c r="H10" s="126"/>
      <c r="I10" s="129"/>
      <c r="J10" s="126"/>
      <c r="K10" s="129"/>
      <c r="L10" s="126"/>
      <c r="M10" s="129"/>
      <c r="N10" s="126"/>
      <c r="O10" s="129"/>
      <c r="P10" s="126"/>
      <c r="Q10" s="129"/>
      <c r="R10" s="126"/>
      <c r="S10" s="129"/>
      <c r="T10" s="126"/>
      <c r="U10" s="129"/>
      <c r="V10" s="126"/>
      <c r="W10" s="129"/>
      <c r="X10" s="126"/>
      <c r="Y10" s="129"/>
      <c r="Z10" s="126"/>
      <c r="AA10" s="132"/>
    </row>
    <row r="11" spans="1:27" ht="15.75" thickBot="1">
      <c r="A11" s="51"/>
      <c r="B11" s="124"/>
      <c r="C11" s="136"/>
      <c r="D11" s="127"/>
      <c r="E11" s="130"/>
      <c r="F11" s="127"/>
      <c r="G11" s="130"/>
      <c r="H11" s="127"/>
      <c r="I11" s="130"/>
      <c r="J11" s="127"/>
      <c r="K11" s="130"/>
      <c r="L11" s="127"/>
      <c r="M11" s="130"/>
      <c r="N11" s="127"/>
      <c r="O11" s="130"/>
      <c r="P11" s="127"/>
      <c r="Q11" s="130"/>
      <c r="R11" s="127"/>
      <c r="S11" s="130"/>
      <c r="T11" s="127"/>
      <c r="U11" s="130"/>
      <c r="V11" s="127"/>
      <c r="W11" s="130"/>
      <c r="X11" s="127"/>
      <c r="Y11" s="130"/>
      <c r="Z11" s="127"/>
      <c r="AA11" s="133"/>
    </row>
    <row r="12" spans="1:27" ht="30" customHeight="1">
      <c r="A12" s="52" t="str">
        <f>Orçamento!A12</f>
        <v>1</v>
      </c>
      <c r="B12" s="53" t="str">
        <f>Orçamento!B12</f>
        <v>INSTALAÇÕES  PROVISÓRIAS</v>
      </c>
      <c r="C12" s="54">
        <f>Orçamento!M12</f>
        <v>0</v>
      </c>
      <c r="D12" s="95">
        <f>E12*C12</f>
        <v>0</v>
      </c>
      <c r="E12" s="55"/>
      <c r="F12" s="95">
        <f>G12*C12</f>
        <v>0</v>
      </c>
      <c r="G12" s="55"/>
      <c r="H12" s="95">
        <f>I12*C12</f>
        <v>0</v>
      </c>
      <c r="I12" s="55"/>
      <c r="J12" s="95">
        <f>K12*C12</f>
        <v>0</v>
      </c>
      <c r="K12" s="55"/>
      <c r="L12" s="95">
        <f t="shared" ref="L12:L35" si="0">M12*C12</f>
        <v>0</v>
      </c>
      <c r="M12" s="55"/>
      <c r="N12" s="95">
        <f>O12*C12</f>
        <v>0</v>
      </c>
      <c r="O12" s="55"/>
      <c r="P12" s="95">
        <f>Q12*C12</f>
        <v>0</v>
      </c>
      <c r="Q12" s="55"/>
      <c r="R12" s="95">
        <f>S12*C12</f>
        <v>0</v>
      </c>
      <c r="S12" s="55"/>
      <c r="T12" s="95">
        <f>U12*C12</f>
        <v>0</v>
      </c>
      <c r="U12" s="55"/>
      <c r="V12" s="95">
        <f>W12*C12</f>
        <v>0</v>
      </c>
      <c r="W12" s="55"/>
      <c r="X12" s="95">
        <f t="shared" ref="X12:X35" si="1">Y12*C12</f>
        <v>0</v>
      </c>
      <c r="Y12" s="55"/>
      <c r="Z12" s="95">
        <f t="shared" ref="Z12:Z35" si="2">AA12*C12</f>
        <v>0</v>
      </c>
      <c r="AA12" s="55"/>
    </row>
    <row r="13" spans="1:27" ht="30" customHeight="1">
      <c r="A13" s="52">
        <f>Orçamento!A34</f>
        <v>2</v>
      </c>
      <c r="B13" s="53" t="str">
        <f>Orçamento!B34</f>
        <v>DEMOLIÇÕES</v>
      </c>
      <c r="C13" s="54">
        <f>Orçamento!M34</f>
        <v>0</v>
      </c>
      <c r="D13" s="95">
        <f t="shared" ref="D13:D35" si="3">E13*C13</f>
        <v>0</v>
      </c>
      <c r="E13" s="93"/>
      <c r="F13" s="95">
        <f t="shared" ref="F13:F35" si="4">G13*C13</f>
        <v>0</v>
      </c>
      <c r="G13" s="93"/>
      <c r="H13" s="95">
        <f t="shared" ref="H13:H35" si="5">I13*C13</f>
        <v>0</v>
      </c>
      <c r="I13" s="93"/>
      <c r="J13" s="95">
        <f t="shared" ref="J13:J35" si="6">K13*C13</f>
        <v>0</v>
      </c>
      <c r="K13" s="93"/>
      <c r="L13" s="95">
        <f t="shared" si="0"/>
        <v>0</v>
      </c>
      <c r="M13" s="93"/>
      <c r="N13" s="95">
        <f t="shared" ref="N13:N35" si="7">O13*C13</f>
        <v>0</v>
      </c>
      <c r="O13" s="93"/>
      <c r="P13" s="95">
        <f t="shared" ref="P13:P35" si="8">Q13*C13</f>
        <v>0</v>
      </c>
      <c r="Q13" s="93"/>
      <c r="R13" s="95">
        <f t="shared" ref="R13:R35" si="9">S13*C13</f>
        <v>0</v>
      </c>
      <c r="S13" s="93"/>
      <c r="T13" s="95">
        <f t="shared" ref="T13:T35" si="10">U13*C13</f>
        <v>0</v>
      </c>
      <c r="U13" s="93"/>
      <c r="V13" s="95">
        <f t="shared" ref="V13:V35" si="11">W13*C13</f>
        <v>0</v>
      </c>
      <c r="W13" s="93"/>
      <c r="X13" s="95">
        <f t="shared" si="1"/>
        <v>0</v>
      </c>
      <c r="Y13" s="93"/>
      <c r="Z13" s="95">
        <f t="shared" si="2"/>
        <v>0</v>
      </c>
      <c r="AA13" s="93"/>
    </row>
    <row r="14" spans="1:27" ht="30" customHeight="1">
      <c r="A14" s="52" t="str">
        <f>Orçamento!A48</f>
        <v>3</v>
      </c>
      <c r="B14" s="53" t="str">
        <f>Orçamento!B48</f>
        <v>MOVIMENTO DE TERRA</v>
      </c>
      <c r="C14" s="54">
        <f>Orçamento!M48</f>
        <v>0</v>
      </c>
      <c r="D14" s="95">
        <f t="shared" si="3"/>
        <v>0</v>
      </c>
      <c r="E14" s="93"/>
      <c r="F14" s="95">
        <f t="shared" si="4"/>
        <v>0</v>
      </c>
      <c r="G14" s="93"/>
      <c r="H14" s="95">
        <f t="shared" si="5"/>
        <v>0</v>
      </c>
      <c r="I14" s="93"/>
      <c r="J14" s="95">
        <f t="shared" si="6"/>
        <v>0</v>
      </c>
      <c r="K14" s="93"/>
      <c r="L14" s="95">
        <f t="shared" si="0"/>
        <v>0</v>
      </c>
      <c r="M14" s="93"/>
      <c r="N14" s="95">
        <f t="shared" si="7"/>
        <v>0</v>
      </c>
      <c r="O14" s="93"/>
      <c r="P14" s="95">
        <f t="shared" si="8"/>
        <v>0</v>
      </c>
      <c r="Q14" s="93"/>
      <c r="R14" s="95">
        <f t="shared" si="9"/>
        <v>0</v>
      </c>
      <c r="S14" s="93"/>
      <c r="T14" s="95">
        <f t="shared" si="10"/>
        <v>0</v>
      </c>
      <c r="U14" s="93"/>
      <c r="V14" s="95">
        <f t="shared" si="11"/>
        <v>0</v>
      </c>
      <c r="W14" s="93"/>
      <c r="X14" s="95">
        <f t="shared" si="1"/>
        <v>0</v>
      </c>
      <c r="Y14" s="93"/>
      <c r="Z14" s="95">
        <f t="shared" si="2"/>
        <v>0</v>
      </c>
      <c r="AA14" s="93"/>
    </row>
    <row r="15" spans="1:27" ht="30" customHeight="1">
      <c r="A15" s="52" t="str">
        <f>Orçamento!A53</f>
        <v>4</v>
      </c>
      <c r="B15" s="53" t="str">
        <f>Orçamento!B53</f>
        <v>FUNDAÇÃO</v>
      </c>
      <c r="C15" s="54">
        <f>Orçamento!M53</f>
        <v>0</v>
      </c>
      <c r="D15" s="95">
        <f t="shared" si="3"/>
        <v>0</v>
      </c>
      <c r="E15" s="93"/>
      <c r="F15" s="95">
        <f t="shared" si="4"/>
        <v>0</v>
      </c>
      <c r="G15" s="93"/>
      <c r="H15" s="95">
        <f t="shared" si="5"/>
        <v>0</v>
      </c>
      <c r="I15" s="93"/>
      <c r="J15" s="95">
        <f t="shared" si="6"/>
        <v>0</v>
      </c>
      <c r="K15" s="93"/>
      <c r="L15" s="95">
        <f t="shared" si="0"/>
        <v>0</v>
      </c>
      <c r="M15" s="93"/>
      <c r="N15" s="95">
        <f t="shared" si="7"/>
        <v>0</v>
      </c>
      <c r="O15" s="93"/>
      <c r="P15" s="95">
        <f t="shared" si="8"/>
        <v>0</v>
      </c>
      <c r="Q15" s="93"/>
      <c r="R15" s="95">
        <f t="shared" si="9"/>
        <v>0</v>
      </c>
      <c r="S15" s="93"/>
      <c r="T15" s="95">
        <f t="shared" si="10"/>
        <v>0</v>
      </c>
      <c r="U15" s="93"/>
      <c r="V15" s="95">
        <f t="shared" si="11"/>
        <v>0</v>
      </c>
      <c r="W15" s="93"/>
      <c r="X15" s="95">
        <f t="shared" si="1"/>
        <v>0</v>
      </c>
      <c r="Y15" s="93"/>
      <c r="Z15" s="95">
        <f t="shared" si="2"/>
        <v>0</v>
      </c>
      <c r="AA15" s="93"/>
    </row>
    <row r="16" spans="1:27" ht="30" customHeight="1">
      <c r="A16" s="52" t="str">
        <f>Orçamento!A84</f>
        <v>5</v>
      </c>
      <c r="B16" s="53" t="str">
        <f>Orçamento!B84</f>
        <v>ESTRUTURA</v>
      </c>
      <c r="C16" s="54">
        <f>Orçamento!M84</f>
        <v>0</v>
      </c>
      <c r="D16" s="95">
        <f t="shared" si="3"/>
        <v>0</v>
      </c>
      <c r="E16" s="93"/>
      <c r="F16" s="95">
        <f t="shared" si="4"/>
        <v>0</v>
      </c>
      <c r="G16" s="93"/>
      <c r="H16" s="95">
        <f t="shared" si="5"/>
        <v>0</v>
      </c>
      <c r="I16" s="93"/>
      <c r="J16" s="95">
        <f t="shared" si="6"/>
        <v>0</v>
      </c>
      <c r="K16" s="93"/>
      <c r="L16" s="95">
        <f t="shared" si="0"/>
        <v>0</v>
      </c>
      <c r="M16" s="93"/>
      <c r="N16" s="95">
        <f t="shared" si="7"/>
        <v>0</v>
      </c>
      <c r="O16" s="93"/>
      <c r="P16" s="95">
        <f t="shared" si="8"/>
        <v>0</v>
      </c>
      <c r="Q16" s="93"/>
      <c r="R16" s="95">
        <f t="shared" si="9"/>
        <v>0</v>
      </c>
      <c r="S16" s="93"/>
      <c r="T16" s="95">
        <f t="shared" si="10"/>
        <v>0</v>
      </c>
      <c r="U16" s="93"/>
      <c r="V16" s="95">
        <f t="shared" si="11"/>
        <v>0</v>
      </c>
      <c r="W16" s="93"/>
      <c r="X16" s="95">
        <f t="shared" si="1"/>
        <v>0</v>
      </c>
      <c r="Y16" s="93"/>
      <c r="Z16" s="95">
        <f t="shared" si="2"/>
        <v>0</v>
      </c>
      <c r="AA16" s="93"/>
    </row>
    <row r="17" spans="1:27" ht="30" customHeight="1">
      <c r="A17" s="52" t="str">
        <f>Orçamento!A253</f>
        <v>6</v>
      </c>
      <c r="B17" s="53" t="str">
        <f>Orçamento!B253</f>
        <v>ALVENARIA DE VEDAÇÃO</v>
      </c>
      <c r="C17" s="54">
        <f>Orçamento!M253</f>
        <v>0</v>
      </c>
      <c r="D17" s="95">
        <f t="shared" si="3"/>
        <v>0</v>
      </c>
      <c r="E17" s="93"/>
      <c r="F17" s="95">
        <f t="shared" si="4"/>
        <v>0</v>
      </c>
      <c r="G17" s="93"/>
      <c r="H17" s="95">
        <f t="shared" si="5"/>
        <v>0</v>
      </c>
      <c r="I17" s="93"/>
      <c r="J17" s="95">
        <f t="shared" si="6"/>
        <v>0</v>
      </c>
      <c r="K17" s="93"/>
      <c r="L17" s="95">
        <f t="shared" si="0"/>
        <v>0</v>
      </c>
      <c r="M17" s="93"/>
      <c r="N17" s="95">
        <f t="shared" si="7"/>
        <v>0</v>
      </c>
      <c r="O17" s="93"/>
      <c r="P17" s="95">
        <f t="shared" si="8"/>
        <v>0</v>
      </c>
      <c r="Q17" s="93"/>
      <c r="R17" s="95">
        <f t="shared" si="9"/>
        <v>0</v>
      </c>
      <c r="S17" s="93"/>
      <c r="T17" s="95">
        <f t="shared" si="10"/>
        <v>0</v>
      </c>
      <c r="U17" s="93"/>
      <c r="V17" s="95">
        <f t="shared" si="11"/>
        <v>0</v>
      </c>
      <c r="W17" s="93"/>
      <c r="X17" s="95">
        <f t="shared" si="1"/>
        <v>0</v>
      </c>
      <c r="Y17" s="93"/>
      <c r="Z17" s="95">
        <f t="shared" si="2"/>
        <v>0</v>
      </c>
      <c r="AA17" s="93"/>
    </row>
    <row r="18" spans="1:27" ht="30" customHeight="1">
      <c r="A18" s="52" t="str">
        <f>Orçamento!A275</f>
        <v>7</v>
      </c>
      <c r="B18" s="53" t="str">
        <f>Orçamento!B275</f>
        <v>COBERTURA E IMPERMEABILIZAÇÃO</v>
      </c>
      <c r="C18" s="54">
        <f>Orçamento!M275</f>
        <v>0</v>
      </c>
      <c r="D18" s="95">
        <f t="shared" si="3"/>
        <v>0</v>
      </c>
      <c r="E18" s="93"/>
      <c r="F18" s="95">
        <f t="shared" si="4"/>
        <v>0</v>
      </c>
      <c r="G18" s="93"/>
      <c r="H18" s="95">
        <f t="shared" si="5"/>
        <v>0</v>
      </c>
      <c r="I18" s="93"/>
      <c r="J18" s="95">
        <f t="shared" si="6"/>
        <v>0</v>
      </c>
      <c r="K18" s="93"/>
      <c r="L18" s="95">
        <f t="shared" si="0"/>
        <v>0</v>
      </c>
      <c r="M18" s="93"/>
      <c r="N18" s="95">
        <f t="shared" si="7"/>
        <v>0</v>
      </c>
      <c r="O18" s="93"/>
      <c r="P18" s="95">
        <f t="shared" si="8"/>
        <v>0</v>
      </c>
      <c r="Q18" s="93"/>
      <c r="R18" s="95">
        <f t="shared" si="9"/>
        <v>0</v>
      </c>
      <c r="S18" s="93"/>
      <c r="T18" s="95">
        <f t="shared" si="10"/>
        <v>0</v>
      </c>
      <c r="U18" s="93"/>
      <c r="V18" s="95">
        <f t="shared" si="11"/>
        <v>0</v>
      </c>
      <c r="W18" s="93"/>
      <c r="X18" s="95">
        <f t="shared" si="1"/>
        <v>0</v>
      </c>
      <c r="Y18" s="93"/>
      <c r="Z18" s="95">
        <f t="shared" si="2"/>
        <v>0</v>
      </c>
      <c r="AA18" s="93"/>
    </row>
    <row r="19" spans="1:27" ht="30" customHeight="1">
      <c r="A19" s="52" t="str">
        <f>Orçamento!A291</f>
        <v>8</v>
      </c>
      <c r="B19" s="53" t="str">
        <f>Orçamento!B291</f>
        <v>REVESTIMENTO DE PAREDES</v>
      </c>
      <c r="C19" s="54">
        <f>Orçamento!M291</f>
        <v>0</v>
      </c>
      <c r="D19" s="95">
        <f t="shared" si="3"/>
        <v>0</v>
      </c>
      <c r="E19" s="93"/>
      <c r="F19" s="95">
        <f t="shared" si="4"/>
        <v>0</v>
      </c>
      <c r="G19" s="93"/>
      <c r="H19" s="95">
        <f t="shared" si="5"/>
        <v>0</v>
      </c>
      <c r="I19" s="93"/>
      <c r="J19" s="95">
        <f t="shared" si="6"/>
        <v>0</v>
      </c>
      <c r="K19" s="93"/>
      <c r="L19" s="95">
        <f t="shared" si="0"/>
        <v>0</v>
      </c>
      <c r="M19" s="93"/>
      <c r="N19" s="95">
        <f t="shared" si="7"/>
        <v>0</v>
      </c>
      <c r="O19" s="93"/>
      <c r="P19" s="95">
        <f t="shared" si="8"/>
        <v>0</v>
      </c>
      <c r="Q19" s="93"/>
      <c r="R19" s="95">
        <f t="shared" si="9"/>
        <v>0</v>
      </c>
      <c r="S19" s="93"/>
      <c r="T19" s="95">
        <f t="shared" si="10"/>
        <v>0</v>
      </c>
      <c r="U19" s="93"/>
      <c r="V19" s="95">
        <f t="shared" si="11"/>
        <v>0</v>
      </c>
      <c r="W19" s="93"/>
      <c r="X19" s="95">
        <f t="shared" si="1"/>
        <v>0</v>
      </c>
      <c r="Y19" s="93"/>
      <c r="Z19" s="95">
        <f t="shared" si="2"/>
        <v>0</v>
      </c>
      <c r="AA19" s="93"/>
    </row>
    <row r="20" spans="1:27" ht="30" customHeight="1">
      <c r="A20" s="52" t="str">
        <f>Orçamento!A312</f>
        <v>9</v>
      </c>
      <c r="B20" s="53" t="str">
        <f>Orçamento!B312</f>
        <v>REVESTIMENTO DE PISOS</v>
      </c>
      <c r="C20" s="54">
        <f>Orçamento!M312</f>
        <v>0</v>
      </c>
      <c r="D20" s="95">
        <f t="shared" si="3"/>
        <v>0</v>
      </c>
      <c r="E20" s="93"/>
      <c r="F20" s="95">
        <f t="shared" si="4"/>
        <v>0</v>
      </c>
      <c r="G20" s="93"/>
      <c r="H20" s="95">
        <f t="shared" si="5"/>
        <v>0</v>
      </c>
      <c r="I20" s="93"/>
      <c r="J20" s="95">
        <f t="shared" si="6"/>
        <v>0</v>
      </c>
      <c r="K20" s="93"/>
      <c r="L20" s="95">
        <f t="shared" si="0"/>
        <v>0</v>
      </c>
      <c r="M20" s="93"/>
      <c r="N20" s="95">
        <f t="shared" si="7"/>
        <v>0</v>
      </c>
      <c r="O20" s="93"/>
      <c r="P20" s="95">
        <f t="shared" si="8"/>
        <v>0</v>
      </c>
      <c r="Q20" s="93"/>
      <c r="R20" s="95">
        <f t="shared" si="9"/>
        <v>0</v>
      </c>
      <c r="S20" s="93"/>
      <c r="T20" s="95">
        <f t="shared" si="10"/>
        <v>0</v>
      </c>
      <c r="U20" s="93"/>
      <c r="V20" s="95">
        <f t="shared" si="11"/>
        <v>0</v>
      </c>
      <c r="W20" s="93"/>
      <c r="X20" s="95">
        <f t="shared" si="1"/>
        <v>0</v>
      </c>
      <c r="Y20" s="93"/>
      <c r="Z20" s="95">
        <f t="shared" si="2"/>
        <v>0</v>
      </c>
      <c r="AA20" s="93"/>
    </row>
    <row r="21" spans="1:27" ht="30" customHeight="1">
      <c r="A21" s="52" t="str">
        <f>Orçamento!A345</f>
        <v>10</v>
      </c>
      <c r="B21" s="53" t="str">
        <f>Orçamento!B345</f>
        <v>FORRO</v>
      </c>
      <c r="C21" s="54">
        <f>Orçamento!M345</f>
        <v>0</v>
      </c>
      <c r="D21" s="95">
        <f t="shared" si="3"/>
        <v>0</v>
      </c>
      <c r="E21" s="93"/>
      <c r="F21" s="95">
        <f t="shared" si="4"/>
        <v>0</v>
      </c>
      <c r="G21" s="93"/>
      <c r="H21" s="95">
        <f t="shared" si="5"/>
        <v>0</v>
      </c>
      <c r="I21" s="93"/>
      <c r="J21" s="95">
        <f t="shared" si="6"/>
        <v>0</v>
      </c>
      <c r="K21" s="93"/>
      <c r="L21" s="95">
        <f t="shared" si="0"/>
        <v>0</v>
      </c>
      <c r="M21" s="93"/>
      <c r="N21" s="95">
        <f t="shared" si="7"/>
        <v>0</v>
      </c>
      <c r="O21" s="93"/>
      <c r="P21" s="95">
        <f t="shared" si="8"/>
        <v>0</v>
      </c>
      <c r="Q21" s="93"/>
      <c r="R21" s="95">
        <f t="shared" si="9"/>
        <v>0</v>
      </c>
      <c r="S21" s="93"/>
      <c r="T21" s="95">
        <f t="shared" si="10"/>
        <v>0</v>
      </c>
      <c r="U21" s="93"/>
      <c r="V21" s="95">
        <f t="shared" si="11"/>
        <v>0</v>
      </c>
      <c r="W21" s="93"/>
      <c r="X21" s="95">
        <f t="shared" si="1"/>
        <v>0</v>
      </c>
      <c r="Y21" s="93"/>
      <c r="Z21" s="95">
        <f t="shared" si="2"/>
        <v>0</v>
      </c>
      <c r="AA21" s="93"/>
    </row>
    <row r="22" spans="1:27" ht="30" customHeight="1">
      <c r="A22" s="52" t="str">
        <f>Orçamento!A353</f>
        <v>11</v>
      </c>
      <c r="B22" s="53" t="str">
        <f>Orçamento!B353</f>
        <v>DIVISÓRIAS</v>
      </c>
      <c r="C22" s="54">
        <f>Orçamento!M353</f>
        <v>0</v>
      </c>
      <c r="D22" s="95">
        <f t="shared" si="3"/>
        <v>0</v>
      </c>
      <c r="E22" s="93"/>
      <c r="F22" s="95">
        <f t="shared" si="4"/>
        <v>0</v>
      </c>
      <c r="G22" s="93"/>
      <c r="H22" s="95">
        <f t="shared" si="5"/>
        <v>0</v>
      </c>
      <c r="I22" s="93"/>
      <c r="J22" s="95">
        <f t="shared" si="6"/>
        <v>0</v>
      </c>
      <c r="K22" s="93"/>
      <c r="L22" s="95">
        <f t="shared" si="0"/>
        <v>0</v>
      </c>
      <c r="M22" s="93"/>
      <c r="N22" s="95">
        <f t="shared" si="7"/>
        <v>0</v>
      </c>
      <c r="O22" s="93"/>
      <c r="P22" s="95">
        <f t="shared" si="8"/>
        <v>0</v>
      </c>
      <c r="Q22" s="93"/>
      <c r="R22" s="95">
        <f t="shared" si="9"/>
        <v>0</v>
      </c>
      <c r="S22" s="93"/>
      <c r="T22" s="95">
        <f t="shared" si="10"/>
        <v>0</v>
      </c>
      <c r="U22" s="93"/>
      <c r="V22" s="95">
        <f t="shared" si="11"/>
        <v>0</v>
      </c>
      <c r="W22" s="93"/>
      <c r="X22" s="95">
        <f t="shared" si="1"/>
        <v>0</v>
      </c>
      <c r="Y22" s="93"/>
      <c r="Z22" s="95">
        <f t="shared" si="2"/>
        <v>0</v>
      </c>
      <c r="AA22" s="93"/>
    </row>
    <row r="23" spans="1:27" ht="30" customHeight="1">
      <c r="A23" s="52" t="str">
        <f>Orçamento!A370</f>
        <v>12</v>
      </c>
      <c r="B23" s="53" t="str">
        <f>Orçamento!B370</f>
        <v>ESQUADRIAS</v>
      </c>
      <c r="C23" s="54">
        <f>Orçamento!M370</f>
        <v>0</v>
      </c>
      <c r="D23" s="95">
        <f t="shared" si="3"/>
        <v>0</v>
      </c>
      <c r="E23" s="93"/>
      <c r="F23" s="95">
        <f t="shared" si="4"/>
        <v>0</v>
      </c>
      <c r="G23" s="93"/>
      <c r="H23" s="95">
        <f t="shared" si="5"/>
        <v>0</v>
      </c>
      <c r="I23" s="93"/>
      <c r="J23" s="95">
        <f t="shared" si="6"/>
        <v>0</v>
      </c>
      <c r="K23" s="93"/>
      <c r="L23" s="95">
        <f t="shared" si="0"/>
        <v>0</v>
      </c>
      <c r="M23" s="93"/>
      <c r="N23" s="95">
        <f t="shared" si="7"/>
        <v>0</v>
      </c>
      <c r="O23" s="93"/>
      <c r="P23" s="95">
        <f t="shared" si="8"/>
        <v>0</v>
      </c>
      <c r="Q23" s="93"/>
      <c r="R23" s="95">
        <f t="shared" si="9"/>
        <v>0</v>
      </c>
      <c r="S23" s="93"/>
      <c r="T23" s="95">
        <f t="shared" si="10"/>
        <v>0</v>
      </c>
      <c r="U23" s="93"/>
      <c r="V23" s="95">
        <f t="shared" si="11"/>
        <v>0</v>
      </c>
      <c r="W23" s="93"/>
      <c r="X23" s="95">
        <f t="shared" si="1"/>
        <v>0</v>
      </c>
      <c r="Y23" s="93"/>
      <c r="Z23" s="95">
        <f t="shared" si="2"/>
        <v>0</v>
      </c>
      <c r="AA23" s="93"/>
    </row>
    <row r="24" spans="1:27" ht="30" customHeight="1">
      <c r="A24" s="52" t="str">
        <f>Orçamento!A400</f>
        <v>13</v>
      </c>
      <c r="B24" s="56" t="str">
        <f>Orçamento!B400</f>
        <v>INSTALAÇÕES HIDROSSANITÁRIAS</v>
      </c>
      <c r="C24" s="54">
        <f>Orçamento!M400</f>
        <v>0</v>
      </c>
      <c r="D24" s="95">
        <f t="shared" si="3"/>
        <v>0</v>
      </c>
      <c r="E24" s="57"/>
      <c r="F24" s="95">
        <f t="shared" si="4"/>
        <v>0</v>
      </c>
      <c r="G24" s="57"/>
      <c r="H24" s="95">
        <f t="shared" si="5"/>
        <v>0</v>
      </c>
      <c r="I24" s="57"/>
      <c r="J24" s="95">
        <f t="shared" si="6"/>
        <v>0</v>
      </c>
      <c r="K24" s="57"/>
      <c r="L24" s="95">
        <f t="shared" si="0"/>
        <v>0</v>
      </c>
      <c r="M24" s="57"/>
      <c r="N24" s="95">
        <f t="shared" si="7"/>
        <v>0</v>
      </c>
      <c r="O24" s="57"/>
      <c r="P24" s="95">
        <f t="shared" si="8"/>
        <v>0</v>
      </c>
      <c r="Q24" s="57"/>
      <c r="R24" s="95">
        <f t="shared" si="9"/>
        <v>0</v>
      </c>
      <c r="S24" s="57"/>
      <c r="T24" s="95">
        <f t="shared" si="10"/>
        <v>0</v>
      </c>
      <c r="U24" s="57"/>
      <c r="V24" s="95">
        <f t="shared" si="11"/>
        <v>0</v>
      </c>
      <c r="W24" s="57"/>
      <c r="X24" s="95">
        <f t="shared" si="1"/>
        <v>0</v>
      </c>
      <c r="Y24" s="57"/>
      <c r="Z24" s="95">
        <f t="shared" si="2"/>
        <v>0</v>
      </c>
      <c r="AA24" s="57"/>
    </row>
    <row r="25" spans="1:27" ht="30" customHeight="1">
      <c r="A25" s="52">
        <f>Orçamento!A628</f>
        <v>14</v>
      </c>
      <c r="B25" s="56" t="str">
        <f>Orçamento!B628</f>
        <v>INSTALAÇÕES ELÉTRICAS E LÓGICA</v>
      </c>
      <c r="C25" s="54">
        <f>Orçamento!M628</f>
        <v>0</v>
      </c>
      <c r="D25" s="95">
        <f t="shared" si="3"/>
        <v>0</v>
      </c>
      <c r="E25" s="57"/>
      <c r="F25" s="95">
        <f t="shared" si="4"/>
        <v>0</v>
      </c>
      <c r="G25" s="57"/>
      <c r="H25" s="95">
        <f t="shared" si="5"/>
        <v>0</v>
      </c>
      <c r="I25" s="57"/>
      <c r="J25" s="95">
        <f t="shared" si="6"/>
        <v>0</v>
      </c>
      <c r="K25" s="57"/>
      <c r="L25" s="95">
        <f t="shared" si="0"/>
        <v>0</v>
      </c>
      <c r="M25" s="57"/>
      <c r="N25" s="95">
        <f t="shared" si="7"/>
        <v>0</v>
      </c>
      <c r="O25" s="57"/>
      <c r="P25" s="95">
        <f t="shared" si="8"/>
        <v>0</v>
      </c>
      <c r="Q25" s="57"/>
      <c r="R25" s="95">
        <f t="shared" si="9"/>
        <v>0</v>
      </c>
      <c r="S25" s="57"/>
      <c r="T25" s="95">
        <f t="shared" si="10"/>
        <v>0</v>
      </c>
      <c r="U25" s="57"/>
      <c r="V25" s="95">
        <f t="shared" si="11"/>
        <v>0</v>
      </c>
      <c r="W25" s="57"/>
      <c r="X25" s="95">
        <f t="shared" si="1"/>
        <v>0</v>
      </c>
      <c r="Y25" s="57"/>
      <c r="Z25" s="95">
        <f t="shared" si="2"/>
        <v>0</v>
      </c>
      <c r="AA25" s="57"/>
    </row>
    <row r="26" spans="1:27" ht="30" customHeight="1">
      <c r="A26" s="52">
        <f>Orçamento!A745</f>
        <v>15</v>
      </c>
      <c r="B26" s="56" t="str">
        <f>Orçamento!B745</f>
        <v>INSTALAÇÕES DE AR CONDICIONADO</v>
      </c>
      <c r="C26" s="54">
        <f>Orçamento!M745</f>
        <v>0</v>
      </c>
      <c r="D26" s="95">
        <f t="shared" si="3"/>
        <v>0</v>
      </c>
      <c r="E26" s="57"/>
      <c r="F26" s="95">
        <f t="shared" si="4"/>
        <v>0</v>
      </c>
      <c r="G26" s="57"/>
      <c r="H26" s="95">
        <f t="shared" si="5"/>
        <v>0</v>
      </c>
      <c r="I26" s="57"/>
      <c r="J26" s="95">
        <f t="shared" si="6"/>
        <v>0</v>
      </c>
      <c r="K26" s="57"/>
      <c r="L26" s="95">
        <f t="shared" si="0"/>
        <v>0</v>
      </c>
      <c r="M26" s="57"/>
      <c r="N26" s="95">
        <f t="shared" si="7"/>
        <v>0</v>
      </c>
      <c r="O26" s="57"/>
      <c r="P26" s="95">
        <f t="shared" si="8"/>
        <v>0</v>
      </c>
      <c r="Q26" s="57"/>
      <c r="R26" s="95">
        <f t="shared" si="9"/>
        <v>0</v>
      </c>
      <c r="S26" s="57"/>
      <c r="T26" s="95">
        <f t="shared" si="10"/>
        <v>0</v>
      </c>
      <c r="U26" s="57"/>
      <c r="V26" s="95">
        <f t="shared" si="11"/>
        <v>0</v>
      </c>
      <c r="W26" s="57"/>
      <c r="X26" s="95">
        <f t="shared" si="1"/>
        <v>0</v>
      </c>
      <c r="Y26" s="57"/>
      <c r="Z26" s="95">
        <f t="shared" si="2"/>
        <v>0</v>
      </c>
      <c r="AA26" s="57"/>
    </row>
    <row r="27" spans="1:27" ht="30" customHeight="1">
      <c r="A27" s="52">
        <f>Orçamento!A758</f>
        <v>16</v>
      </c>
      <c r="B27" s="56" t="str">
        <f>Orçamento!B758</f>
        <v>PROTEÇÃO CONTRA INCÊNDIOS</v>
      </c>
      <c r="C27" s="54">
        <f>Orçamento!M758</f>
        <v>0</v>
      </c>
      <c r="D27" s="95">
        <f t="shared" si="3"/>
        <v>0</v>
      </c>
      <c r="E27" s="57"/>
      <c r="F27" s="95">
        <f t="shared" si="4"/>
        <v>0</v>
      </c>
      <c r="G27" s="57"/>
      <c r="H27" s="95">
        <f t="shared" si="5"/>
        <v>0</v>
      </c>
      <c r="I27" s="57"/>
      <c r="J27" s="95">
        <f t="shared" si="6"/>
        <v>0</v>
      </c>
      <c r="K27" s="57"/>
      <c r="L27" s="95">
        <f t="shared" si="0"/>
        <v>0</v>
      </c>
      <c r="M27" s="57"/>
      <c r="N27" s="95">
        <f t="shared" si="7"/>
        <v>0</v>
      </c>
      <c r="O27" s="57"/>
      <c r="P27" s="95">
        <f t="shared" si="8"/>
        <v>0</v>
      </c>
      <c r="Q27" s="57"/>
      <c r="R27" s="95">
        <f t="shared" si="9"/>
        <v>0</v>
      </c>
      <c r="S27" s="57"/>
      <c r="T27" s="95">
        <f t="shared" si="10"/>
        <v>0</v>
      </c>
      <c r="U27" s="57"/>
      <c r="V27" s="95">
        <f t="shared" si="11"/>
        <v>0</v>
      </c>
      <c r="W27" s="57"/>
      <c r="X27" s="95">
        <f t="shared" si="1"/>
        <v>0</v>
      </c>
      <c r="Y27" s="57"/>
      <c r="Z27" s="95">
        <f t="shared" si="2"/>
        <v>0</v>
      </c>
      <c r="AA27" s="57"/>
    </row>
    <row r="28" spans="1:27" ht="30" customHeight="1">
      <c r="A28" s="52">
        <f>Orçamento!A768</f>
        <v>17</v>
      </c>
      <c r="B28" s="56" t="str">
        <f>Orçamento!B768</f>
        <v>PLATAFORMA ELEVATÓRIA</v>
      </c>
      <c r="C28" s="54">
        <f>Orçamento!M768</f>
        <v>0</v>
      </c>
      <c r="D28" s="95">
        <f t="shared" si="3"/>
        <v>0</v>
      </c>
      <c r="E28" s="57"/>
      <c r="F28" s="95">
        <f t="shared" si="4"/>
        <v>0</v>
      </c>
      <c r="G28" s="57"/>
      <c r="H28" s="95">
        <f t="shared" si="5"/>
        <v>0</v>
      </c>
      <c r="I28" s="57"/>
      <c r="J28" s="95">
        <f t="shared" si="6"/>
        <v>0</v>
      </c>
      <c r="K28" s="57"/>
      <c r="L28" s="95">
        <f t="shared" si="0"/>
        <v>0</v>
      </c>
      <c r="M28" s="57"/>
      <c r="N28" s="95">
        <f t="shared" si="7"/>
        <v>0</v>
      </c>
      <c r="O28" s="57"/>
      <c r="P28" s="95">
        <f t="shared" si="8"/>
        <v>0</v>
      </c>
      <c r="Q28" s="57"/>
      <c r="R28" s="95">
        <f t="shared" si="9"/>
        <v>0</v>
      </c>
      <c r="S28" s="57"/>
      <c r="T28" s="95">
        <f t="shared" si="10"/>
        <v>0</v>
      </c>
      <c r="U28" s="57"/>
      <c r="V28" s="95">
        <f t="shared" si="11"/>
        <v>0</v>
      </c>
      <c r="W28" s="57"/>
      <c r="X28" s="95">
        <f t="shared" si="1"/>
        <v>0</v>
      </c>
      <c r="Y28" s="57"/>
      <c r="Z28" s="95">
        <f t="shared" si="2"/>
        <v>0</v>
      </c>
      <c r="AA28" s="57"/>
    </row>
    <row r="29" spans="1:27" ht="30" customHeight="1">
      <c r="A29" s="52">
        <f>Orçamento!A772</f>
        <v>18</v>
      </c>
      <c r="B29" s="56" t="str">
        <f>Orçamento!B772</f>
        <v>INSTALAÇÃO GLP</v>
      </c>
      <c r="C29" s="54">
        <f>Orçamento!M772</f>
        <v>0</v>
      </c>
      <c r="D29" s="95">
        <f t="shared" si="3"/>
        <v>0</v>
      </c>
      <c r="E29" s="57"/>
      <c r="F29" s="95">
        <f t="shared" si="4"/>
        <v>0</v>
      </c>
      <c r="G29" s="57"/>
      <c r="H29" s="95">
        <f t="shared" si="5"/>
        <v>0</v>
      </c>
      <c r="I29" s="57"/>
      <c r="J29" s="95">
        <f t="shared" si="6"/>
        <v>0</v>
      </c>
      <c r="K29" s="57"/>
      <c r="L29" s="95">
        <f t="shared" si="0"/>
        <v>0</v>
      </c>
      <c r="M29" s="57"/>
      <c r="N29" s="95">
        <f t="shared" si="7"/>
        <v>0</v>
      </c>
      <c r="O29" s="57"/>
      <c r="P29" s="95">
        <f t="shared" si="8"/>
        <v>0</v>
      </c>
      <c r="Q29" s="57"/>
      <c r="R29" s="95">
        <f t="shared" si="9"/>
        <v>0</v>
      </c>
      <c r="S29" s="57"/>
      <c r="T29" s="95">
        <f t="shared" si="10"/>
        <v>0</v>
      </c>
      <c r="U29" s="57"/>
      <c r="V29" s="95">
        <f t="shared" si="11"/>
        <v>0</v>
      </c>
      <c r="W29" s="57"/>
      <c r="X29" s="95">
        <f t="shared" si="1"/>
        <v>0</v>
      </c>
      <c r="Y29" s="57"/>
      <c r="Z29" s="95">
        <f t="shared" si="2"/>
        <v>0</v>
      </c>
      <c r="AA29" s="57"/>
    </row>
    <row r="30" spans="1:27" ht="30" customHeight="1">
      <c r="A30" s="52">
        <f>Orçamento!A780</f>
        <v>19</v>
      </c>
      <c r="B30" s="56" t="str">
        <f>Orçamento!B780</f>
        <v>PAISAGISMO</v>
      </c>
      <c r="C30" s="54">
        <f>Orçamento!M780</f>
        <v>0</v>
      </c>
      <c r="D30" s="95">
        <f t="shared" si="3"/>
        <v>0</v>
      </c>
      <c r="E30" s="57"/>
      <c r="F30" s="95">
        <f t="shared" si="4"/>
        <v>0</v>
      </c>
      <c r="G30" s="57"/>
      <c r="H30" s="95">
        <f t="shared" si="5"/>
        <v>0</v>
      </c>
      <c r="I30" s="57"/>
      <c r="J30" s="95">
        <f t="shared" si="6"/>
        <v>0</v>
      </c>
      <c r="K30" s="57"/>
      <c r="L30" s="95">
        <f t="shared" si="0"/>
        <v>0</v>
      </c>
      <c r="M30" s="57"/>
      <c r="N30" s="95">
        <f t="shared" si="7"/>
        <v>0</v>
      </c>
      <c r="O30" s="57"/>
      <c r="P30" s="95">
        <f t="shared" si="8"/>
        <v>0</v>
      </c>
      <c r="Q30" s="57"/>
      <c r="R30" s="95">
        <f t="shared" si="9"/>
        <v>0</v>
      </c>
      <c r="S30" s="57"/>
      <c r="T30" s="95">
        <f t="shared" si="10"/>
        <v>0</v>
      </c>
      <c r="U30" s="57"/>
      <c r="V30" s="95">
        <f t="shared" si="11"/>
        <v>0</v>
      </c>
      <c r="W30" s="57"/>
      <c r="X30" s="95">
        <f t="shared" si="1"/>
        <v>0</v>
      </c>
      <c r="Y30" s="57"/>
      <c r="Z30" s="95">
        <f t="shared" si="2"/>
        <v>0</v>
      </c>
      <c r="AA30" s="57"/>
    </row>
    <row r="31" spans="1:27" ht="30" customHeight="1">
      <c r="A31" s="52">
        <f>Orçamento!A798</f>
        <v>20</v>
      </c>
      <c r="B31" s="56" t="str">
        <f>Orçamento!B798</f>
        <v>COMUNICAÇÃO VISUAL</v>
      </c>
      <c r="C31" s="54">
        <f>Orçamento!M798</f>
        <v>0</v>
      </c>
      <c r="D31" s="95">
        <f t="shared" si="3"/>
        <v>0</v>
      </c>
      <c r="E31" s="57"/>
      <c r="F31" s="95">
        <f t="shared" si="4"/>
        <v>0</v>
      </c>
      <c r="G31" s="57"/>
      <c r="H31" s="95">
        <f t="shared" si="5"/>
        <v>0</v>
      </c>
      <c r="I31" s="57"/>
      <c r="J31" s="95">
        <f t="shared" si="6"/>
        <v>0</v>
      </c>
      <c r="K31" s="57"/>
      <c r="L31" s="95">
        <f t="shared" si="0"/>
        <v>0</v>
      </c>
      <c r="M31" s="57"/>
      <c r="N31" s="95">
        <f t="shared" si="7"/>
        <v>0</v>
      </c>
      <c r="O31" s="57"/>
      <c r="P31" s="95">
        <f t="shared" si="8"/>
        <v>0</v>
      </c>
      <c r="Q31" s="57"/>
      <c r="R31" s="95">
        <f t="shared" si="9"/>
        <v>0</v>
      </c>
      <c r="S31" s="57"/>
      <c r="T31" s="95">
        <f t="shared" si="10"/>
        <v>0</v>
      </c>
      <c r="U31" s="57"/>
      <c r="V31" s="95">
        <f t="shared" si="11"/>
        <v>0</v>
      </c>
      <c r="W31" s="57"/>
      <c r="X31" s="95">
        <f t="shared" si="1"/>
        <v>0</v>
      </c>
      <c r="Y31" s="57"/>
      <c r="Z31" s="95">
        <f t="shared" si="2"/>
        <v>0</v>
      </c>
      <c r="AA31" s="57"/>
    </row>
    <row r="32" spans="1:27" ht="30" customHeight="1">
      <c r="A32" s="52">
        <f>Orçamento!A827</f>
        <v>21</v>
      </c>
      <c r="B32" s="56" t="str">
        <f>Orçamento!B827</f>
        <v>FORNECIMENTO E INSTALAÇÃO DE PAINEIS FOTOVOLTAICOS</v>
      </c>
      <c r="C32" s="54">
        <f>Orçamento!M827</f>
        <v>0</v>
      </c>
      <c r="D32" s="95">
        <f t="shared" si="3"/>
        <v>0</v>
      </c>
      <c r="E32" s="57"/>
      <c r="F32" s="95">
        <f t="shared" si="4"/>
        <v>0</v>
      </c>
      <c r="G32" s="57"/>
      <c r="H32" s="95">
        <f t="shared" si="5"/>
        <v>0</v>
      </c>
      <c r="I32" s="57"/>
      <c r="J32" s="95">
        <f t="shared" si="6"/>
        <v>0</v>
      </c>
      <c r="K32" s="57"/>
      <c r="L32" s="95">
        <f t="shared" si="0"/>
        <v>0</v>
      </c>
      <c r="M32" s="57"/>
      <c r="N32" s="95">
        <f t="shared" si="7"/>
        <v>0</v>
      </c>
      <c r="O32" s="57"/>
      <c r="P32" s="95">
        <f t="shared" si="8"/>
        <v>0</v>
      </c>
      <c r="Q32" s="57"/>
      <c r="R32" s="95">
        <f t="shared" si="9"/>
        <v>0</v>
      </c>
      <c r="S32" s="57"/>
      <c r="T32" s="95">
        <f t="shared" si="10"/>
        <v>0</v>
      </c>
      <c r="U32" s="57"/>
      <c r="V32" s="95">
        <f t="shared" si="11"/>
        <v>0</v>
      </c>
      <c r="W32" s="57"/>
      <c r="X32" s="95">
        <f t="shared" si="1"/>
        <v>0</v>
      </c>
      <c r="Y32" s="57"/>
      <c r="Z32" s="95">
        <f t="shared" si="2"/>
        <v>0</v>
      </c>
      <c r="AA32" s="57"/>
    </row>
    <row r="33" spans="1:27" ht="30" customHeight="1">
      <c r="A33" s="52">
        <f>Orçamento!A831</f>
        <v>22</v>
      </c>
      <c r="B33" s="56" t="str">
        <f>Orçamento!B831</f>
        <v>LIMPEZA DE OBRA</v>
      </c>
      <c r="C33" s="54">
        <f>Orçamento!M831</f>
        <v>0</v>
      </c>
      <c r="D33" s="95">
        <f t="shared" si="3"/>
        <v>0</v>
      </c>
      <c r="E33" s="57"/>
      <c r="F33" s="95">
        <f t="shared" si="4"/>
        <v>0</v>
      </c>
      <c r="G33" s="57"/>
      <c r="H33" s="95">
        <f t="shared" si="5"/>
        <v>0</v>
      </c>
      <c r="I33" s="57"/>
      <c r="J33" s="95">
        <f t="shared" si="6"/>
        <v>0</v>
      </c>
      <c r="K33" s="57"/>
      <c r="L33" s="95">
        <f t="shared" si="0"/>
        <v>0</v>
      </c>
      <c r="M33" s="57"/>
      <c r="N33" s="95">
        <f t="shared" si="7"/>
        <v>0</v>
      </c>
      <c r="O33" s="57"/>
      <c r="P33" s="95">
        <f t="shared" si="8"/>
        <v>0</v>
      </c>
      <c r="Q33" s="57"/>
      <c r="R33" s="95">
        <f t="shared" si="9"/>
        <v>0</v>
      </c>
      <c r="S33" s="57"/>
      <c r="T33" s="95">
        <f t="shared" si="10"/>
        <v>0</v>
      </c>
      <c r="U33" s="57"/>
      <c r="V33" s="95">
        <f t="shared" si="11"/>
        <v>0</v>
      </c>
      <c r="W33" s="57"/>
      <c r="X33" s="95">
        <f t="shared" si="1"/>
        <v>0</v>
      </c>
      <c r="Y33" s="57"/>
      <c r="Z33" s="95">
        <f t="shared" si="2"/>
        <v>0</v>
      </c>
      <c r="AA33" s="57"/>
    </row>
    <row r="34" spans="1:27" ht="30" customHeight="1">
      <c r="A34" s="52">
        <f>Orçamento!A837</f>
        <v>23</v>
      </c>
      <c r="B34" s="56" t="str">
        <f>Orçamento!B837</f>
        <v>ENSAIOS TECNOLÓGICOS</v>
      </c>
      <c r="C34" s="54">
        <f>Orçamento!M837</f>
        <v>0</v>
      </c>
      <c r="D34" s="95">
        <f t="shared" si="3"/>
        <v>0</v>
      </c>
      <c r="E34" s="57"/>
      <c r="F34" s="95">
        <f t="shared" si="4"/>
        <v>0</v>
      </c>
      <c r="G34" s="57"/>
      <c r="H34" s="95">
        <f t="shared" si="5"/>
        <v>0</v>
      </c>
      <c r="I34" s="57"/>
      <c r="J34" s="95">
        <f t="shared" si="6"/>
        <v>0</v>
      </c>
      <c r="K34" s="57"/>
      <c r="L34" s="95">
        <f t="shared" si="0"/>
        <v>0</v>
      </c>
      <c r="M34" s="57"/>
      <c r="N34" s="95">
        <f t="shared" si="7"/>
        <v>0</v>
      </c>
      <c r="O34" s="57"/>
      <c r="P34" s="95">
        <f t="shared" si="8"/>
        <v>0</v>
      </c>
      <c r="Q34" s="57"/>
      <c r="R34" s="95">
        <f t="shared" si="9"/>
        <v>0</v>
      </c>
      <c r="S34" s="57"/>
      <c r="T34" s="95">
        <f t="shared" si="10"/>
        <v>0</v>
      </c>
      <c r="U34" s="57"/>
      <c r="V34" s="95">
        <f t="shared" si="11"/>
        <v>0</v>
      </c>
      <c r="W34" s="57"/>
      <c r="X34" s="95">
        <f t="shared" si="1"/>
        <v>0</v>
      </c>
      <c r="Y34" s="57"/>
      <c r="Z34" s="95">
        <f t="shared" si="2"/>
        <v>0</v>
      </c>
      <c r="AA34" s="57"/>
    </row>
    <row r="35" spans="1:27" ht="30" customHeight="1" thickBot="1">
      <c r="A35" s="52">
        <f>Orçamento!A846</f>
        <v>24</v>
      </c>
      <c r="B35" s="56" t="str">
        <f>Orçamento!B846</f>
        <v>COMPLEMENTAÇÃO DE OBRA</v>
      </c>
      <c r="C35" s="54">
        <f>Orçamento!M846</f>
        <v>0</v>
      </c>
      <c r="D35" s="95">
        <f t="shared" si="3"/>
        <v>0</v>
      </c>
      <c r="E35" s="57"/>
      <c r="F35" s="95">
        <f t="shared" si="4"/>
        <v>0</v>
      </c>
      <c r="G35" s="57"/>
      <c r="H35" s="95">
        <f t="shared" si="5"/>
        <v>0</v>
      </c>
      <c r="I35" s="57"/>
      <c r="J35" s="95">
        <f t="shared" si="6"/>
        <v>0</v>
      </c>
      <c r="K35" s="57"/>
      <c r="L35" s="95">
        <f t="shared" si="0"/>
        <v>0</v>
      </c>
      <c r="M35" s="57"/>
      <c r="N35" s="95">
        <f t="shared" si="7"/>
        <v>0</v>
      </c>
      <c r="O35" s="57"/>
      <c r="P35" s="95">
        <f t="shared" si="8"/>
        <v>0</v>
      </c>
      <c r="Q35" s="57"/>
      <c r="R35" s="95">
        <f t="shared" si="9"/>
        <v>0</v>
      </c>
      <c r="S35" s="57"/>
      <c r="T35" s="95">
        <f t="shared" si="10"/>
        <v>0</v>
      </c>
      <c r="U35" s="57"/>
      <c r="V35" s="95">
        <f t="shared" si="11"/>
        <v>0</v>
      </c>
      <c r="W35" s="57"/>
      <c r="X35" s="95">
        <f t="shared" si="1"/>
        <v>0</v>
      </c>
      <c r="Y35" s="57"/>
      <c r="Z35" s="95">
        <f t="shared" si="2"/>
        <v>0</v>
      </c>
      <c r="AA35" s="57"/>
    </row>
    <row r="36" spans="1:27">
      <c r="A36" s="139" t="s">
        <v>36</v>
      </c>
      <c r="B36" s="139"/>
      <c r="C36" s="58" t="e">
        <f>Y36+AA36</f>
        <v>#DIV/0!</v>
      </c>
      <c r="D36" s="59">
        <f>SUM(D12:D35)</f>
        <v>0</v>
      </c>
      <c r="E36" s="60" t="e">
        <f>ROUND(D36/C37,3)</f>
        <v>#DIV/0!</v>
      </c>
      <c r="F36" s="59">
        <f>SUM(F12:F35)</f>
        <v>0</v>
      </c>
      <c r="G36" s="60" t="e">
        <f>ROUND(F36/C37,3)</f>
        <v>#DIV/0!</v>
      </c>
      <c r="H36" s="59">
        <f>SUM(H12:H35)</f>
        <v>0</v>
      </c>
      <c r="I36" s="60" t="e">
        <f>ROUND(H36/C37,3)</f>
        <v>#DIV/0!</v>
      </c>
      <c r="J36" s="59">
        <f>SUM(J12:J35)</f>
        <v>0</v>
      </c>
      <c r="K36" s="60" t="e">
        <f>ROUND(J36/C37,3)</f>
        <v>#DIV/0!</v>
      </c>
      <c r="L36" s="59">
        <f>SUM(L12:L35)</f>
        <v>0</v>
      </c>
      <c r="M36" s="60" t="e">
        <f>ROUND(L36/C37,3)</f>
        <v>#DIV/0!</v>
      </c>
      <c r="N36" s="59">
        <f>SUM(N12:N35)</f>
        <v>0</v>
      </c>
      <c r="O36" s="60" t="e">
        <f>ROUND(N36/C37,3)</f>
        <v>#DIV/0!</v>
      </c>
      <c r="P36" s="59">
        <f>SUM(P12:P35)</f>
        <v>0</v>
      </c>
      <c r="Q36" s="60" t="e">
        <f>ROUND(P36/C37,3)</f>
        <v>#DIV/0!</v>
      </c>
      <c r="R36" s="59">
        <f>SUM(R12:R35)</f>
        <v>0</v>
      </c>
      <c r="S36" s="60" t="e">
        <f>ROUND(R36/C37,3)</f>
        <v>#DIV/0!</v>
      </c>
      <c r="T36" s="59">
        <f>SUM(T12:T35)</f>
        <v>0</v>
      </c>
      <c r="U36" s="60" t="e">
        <f>ROUND(T36/C37,3)</f>
        <v>#DIV/0!</v>
      </c>
      <c r="V36" s="59">
        <f>SUM(V12:V35)</f>
        <v>0</v>
      </c>
      <c r="W36" s="60" t="e">
        <f>ROUND(V36/C37,3)</f>
        <v>#DIV/0!</v>
      </c>
      <c r="X36" s="59">
        <f>SUM(X12:X35)</f>
        <v>0</v>
      </c>
      <c r="Y36" s="60" t="e">
        <f>ROUND(X36/C37,3)</f>
        <v>#DIV/0!</v>
      </c>
      <c r="Z36" s="59">
        <f>SUM(Z12:Z35)</f>
        <v>0</v>
      </c>
      <c r="AA36" s="60" t="e">
        <f>ROUND(Z36/C37,3)</f>
        <v>#DIV/0!</v>
      </c>
    </row>
    <row r="37" spans="1:27">
      <c r="A37" s="140" t="s">
        <v>34</v>
      </c>
      <c r="B37" s="140"/>
      <c r="C37" s="61">
        <f>SUM(C12:C35)</f>
        <v>0</v>
      </c>
      <c r="D37" s="62">
        <f t="shared" ref="D37:E37" si="12">D36</f>
        <v>0</v>
      </c>
      <c r="E37" s="63" t="e">
        <f t="shared" si="12"/>
        <v>#DIV/0!</v>
      </c>
      <c r="F37" s="62">
        <f t="shared" ref="F37:AA37" si="13">F36+D37</f>
        <v>0</v>
      </c>
      <c r="G37" s="63" t="e">
        <f t="shared" si="13"/>
        <v>#DIV/0!</v>
      </c>
      <c r="H37" s="62">
        <f t="shared" si="13"/>
        <v>0</v>
      </c>
      <c r="I37" s="63" t="e">
        <f t="shared" si="13"/>
        <v>#DIV/0!</v>
      </c>
      <c r="J37" s="62">
        <f t="shared" si="13"/>
        <v>0</v>
      </c>
      <c r="K37" s="63" t="e">
        <f t="shared" si="13"/>
        <v>#DIV/0!</v>
      </c>
      <c r="L37" s="62">
        <f t="shared" si="13"/>
        <v>0</v>
      </c>
      <c r="M37" s="63" t="e">
        <f t="shared" si="13"/>
        <v>#DIV/0!</v>
      </c>
      <c r="N37" s="62">
        <f t="shared" si="13"/>
        <v>0</v>
      </c>
      <c r="O37" s="63" t="e">
        <f t="shared" si="13"/>
        <v>#DIV/0!</v>
      </c>
      <c r="P37" s="62">
        <f t="shared" si="13"/>
        <v>0</v>
      </c>
      <c r="Q37" s="63" t="e">
        <f t="shared" si="13"/>
        <v>#DIV/0!</v>
      </c>
      <c r="R37" s="62">
        <f t="shared" si="13"/>
        <v>0</v>
      </c>
      <c r="S37" s="63" t="e">
        <f t="shared" si="13"/>
        <v>#DIV/0!</v>
      </c>
      <c r="T37" s="62">
        <f t="shared" si="13"/>
        <v>0</v>
      </c>
      <c r="U37" s="63" t="e">
        <f t="shared" si="13"/>
        <v>#DIV/0!</v>
      </c>
      <c r="V37" s="62">
        <f t="shared" si="13"/>
        <v>0</v>
      </c>
      <c r="W37" s="63" t="e">
        <f t="shared" si="13"/>
        <v>#DIV/0!</v>
      </c>
      <c r="X37" s="62">
        <f t="shared" si="13"/>
        <v>0</v>
      </c>
      <c r="Y37" s="63" t="e">
        <f t="shared" si="13"/>
        <v>#DIV/0!</v>
      </c>
      <c r="Z37" s="62">
        <f t="shared" si="13"/>
        <v>0</v>
      </c>
      <c r="AA37" s="63" t="e">
        <f t="shared" si="13"/>
        <v>#DIV/0!</v>
      </c>
    </row>
    <row r="38" spans="1:27">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row>
    <row r="39" spans="1:27">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row>
    <row r="40" spans="1:27">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row>
    <row r="41" spans="1:27">
      <c r="A41" s="141" t="str">
        <f>Orçamento!$A$858</f>
        <v>Data</v>
      </c>
      <c r="B41" s="141"/>
      <c r="C41" s="141"/>
      <c r="D41" s="64"/>
      <c r="E41" s="92"/>
      <c r="F41" s="64"/>
      <c r="G41" s="92"/>
      <c r="H41" s="64"/>
      <c r="I41" s="92"/>
      <c r="J41" s="64"/>
      <c r="K41" s="92"/>
      <c r="L41" s="64"/>
      <c r="M41" s="92"/>
      <c r="N41" s="64"/>
      <c r="O41" s="92"/>
      <c r="P41" s="64"/>
      <c r="Q41" s="92"/>
      <c r="R41" s="64"/>
      <c r="S41" s="92"/>
      <c r="T41" s="64"/>
      <c r="U41" s="92"/>
      <c r="V41" s="64"/>
      <c r="W41" s="92"/>
      <c r="X41" s="64"/>
      <c r="Y41" s="142" t="str">
        <f>Orçamento!I858</f>
        <v>Nome completo</v>
      </c>
      <c r="Z41" s="142"/>
      <c r="AA41" s="142"/>
    </row>
    <row r="42" spans="1:27">
      <c r="A42" s="64"/>
      <c r="B42" s="64"/>
      <c r="C42" s="64"/>
      <c r="D42" s="64"/>
      <c r="E42" s="64"/>
      <c r="F42" s="64"/>
      <c r="G42" s="64"/>
      <c r="H42" s="64"/>
      <c r="I42" s="64"/>
      <c r="J42" s="64"/>
      <c r="K42" s="64"/>
      <c r="L42" s="64"/>
      <c r="M42" s="64"/>
      <c r="N42" s="64"/>
      <c r="O42" s="64"/>
      <c r="P42" s="64"/>
      <c r="Q42" s="64"/>
      <c r="R42" s="64"/>
      <c r="S42" s="64"/>
      <c r="T42" s="64"/>
      <c r="U42" s="64"/>
      <c r="V42" s="64"/>
      <c r="W42" s="64"/>
      <c r="X42" s="64"/>
      <c r="Y42" s="142" t="str">
        <f>Orçamento!I859</f>
        <v>número registro profissional</v>
      </c>
      <c r="Z42" s="142"/>
      <c r="AA42" s="142"/>
    </row>
    <row r="43" spans="1:27">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row>
    <row r="44" spans="1:27" s="6" customFormat="1"/>
    <row r="45" spans="1:27" s="6" customFormat="1"/>
    <row r="46" spans="1:27" s="6" customFormat="1"/>
    <row r="47" spans="1:27" s="6" customFormat="1"/>
    <row r="48" spans="1:27"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sheetData>
  <sheetProtection algorithmName="SHA-512" hashValue="2Iv8x4rx9GvHXl+krPakL5Wy3xLwJK/iSmnb1u2SyxjR9Q48p5K7olA0dTI1gUsqAsB4WC8ZdP+IJdMVPYaKBw==" saltValue="qN5EY3JikKBrD2L3fBk73w==" spinCount="100000" sheet="1" objects="1" scenarios="1"/>
  <mergeCells count="37">
    <mergeCell ref="W9:W11"/>
    <mergeCell ref="Q9:Q11"/>
    <mergeCell ref="R9:R11"/>
    <mergeCell ref="S9:S11"/>
    <mergeCell ref="T9:T11"/>
    <mergeCell ref="U9:U11"/>
    <mergeCell ref="M9:M11"/>
    <mergeCell ref="N9:N11"/>
    <mergeCell ref="O9:O11"/>
    <mergeCell ref="P9:P11"/>
    <mergeCell ref="V9:V11"/>
    <mergeCell ref="J9:J11"/>
    <mergeCell ref="K9:K11"/>
    <mergeCell ref="H9:H11"/>
    <mergeCell ref="I9:I11"/>
    <mergeCell ref="L9:L11"/>
    <mergeCell ref="A36:B36"/>
    <mergeCell ref="A37:B37"/>
    <mergeCell ref="A41:C41"/>
    <mergeCell ref="Y41:AA41"/>
    <mergeCell ref="Y42:AA42"/>
    <mergeCell ref="A1:AA1"/>
    <mergeCell ref="A2:AA2"/>
    <mergeCell ref="B9:B11"/>
    <mergeCell ref="X9:X11"/>
    <mergeCell ref="Y9:Y11"/>
    <mergeCell ref="Z9:Z11"/>
    <mergeCell ref="AA9:AA11"/>
    <mergeCell ref="C9:C11"/>
    <mergeCell ref="A5:AA5"/>
    <mergeCell ref="A6:AA6"/>
    <mergeCell ref="A3:AA3"/>
    <mergeCell ref="A4:AA4"/>
    <mergeCell ref="D9:D11"/>
    <mergeCell ref="E9:E11"/>
    <mergeCell ref="F9:F11"/>
    <mergeCell ref="G9:G11"/>
  </mergeCells>
  <printOptions horizontalCentered="1"/>
  <pageMargins left="0" right="0" top="0.19685039370078741" bottom="0.19685039370078741"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386"/>
  <sheetViews>
    <sheetView workbookViewId="0">
      <selection activeCell="C10" sqref="C10"/>
    </sheetView>
  </sheetViews>
  <sheetFormatPr defaultRowHeight="15"/>
  <cols>
    <col min="1" max="1" width="21.85546875" customWidth="1"/>
    <col min="2" max="2" width="53.140625" customWidth="1"/>
    <col min="3" max="3" width="26.28515625" bestFit="1" customWidth="1"/>
    <col min="4" max="4" width="10" style="6" bestFit="1" customWidth="1"/>
    <col min="5" max="5" width="6" style="6" bestFit="1" customWidth="1"/>
    <col min="6" max="7" width="9.140625" style="6"/>
    <col min="8" max="8" width="38.7109375" style="6" customWidth="1"/>
    <col min="9" max="9" width="9.140625" style="6" customWidth="1"/>
    <col min="10" max="76" width="9.140625" style="6"/>
  </cols>
  <sheetData>
    <row r="1" spans="1:4">
      <c r="A1" s="147" t="s">
        <v>46</v>
      </c>
      <c r="B1" s="147"/>
      <c r="C1" s="147"/>
      <c r="D1" s="5"/>
    </row>
    <row r="2" spans="1:4">
      <c r="A2" s="4"/>
      <c r="B2" s="4"/>
      <c r="C2" s="4"/>
      <c r="D2" s="5"/>
    </row>
    <row r="3" spans="1:4">
      <c r="A3" s="148" t="str">
        <f>Orçamento!A2</f>
        <v xml:space="preserve">Local: Regional Cascavel CREA-PR </v>
      </c>
      <c r="B3" s="148"/>
      <c r="C3" s="148"/>
      <c r="D3" s="5"/>
    </row>
    <row r="4" spans="1:4">
      <c r="A4" s="148" t="str">
        <f>Orçamento!A3</f>
        <v>Endereço: Rua Presidente Bernardes, n.º 2039, Cascavel/PR.</v>
      </c>
      <c r="B4" s="148"/>
      <c r="C4" s="148"/>
      <c r="D4" s="5"/>
    </row>
    <row r="5" spans="1:4">
      <c r="A5" s="145" t="str">
        <f>Orçamento!A4</f>
        <v>RAZÃO SOCIAL</v>
      </c>
      <c r="B5" s="145"/>
      <c r="C5" s="145"/>
      <c r="D5" s="5"/>
    </row>
    <row r="6" spans="1:4">
      <c r="A6" s="145" t="str">
        <f>Orçamento!A5</f>
        <v>CNPJ</v>
      </c>
      <c r="B6" s="145"/>
      <c r="C6" s="145"/>
      <c r="D6" s="5"/>
    </row>
    <row r="7" spans="1:4">
      <c r="A7" s="7"/>
      <c r="B7" s="7"/>
      <c r="C7" s="42" t="str">
        <f>Orçamento!M9</f>
        <v>Versão 1.0</v>
      </c>
    </row>
    <row r="8" spans="1:4" ht="15" customHeight="1">
      <c r="A8" s="146" t="s">
        <v>0</v>
      </c>
      <c r="B8" s="146" t="s">
        <v>47</v>
      </c>
      <c r="C8" s="146" t="s">
        <v>48</v>
      </c>
    </row>
    <row r="9" spans="1:4">
      <c r="A9" s="146"/>
      <c r="B9" s="146"/>
      <c r="C9" s="146"/>
    </row>
    <row r="10" spans="1:4">
      <c r="A10" s="8">
        <v>1</v>
      </c>
      <c r="B10" s="9" t="s">
        <v>59</v>
      </c>
      <c r="C10" s="3"/>
    </row>
    <row r="11" spans="1:4">
      <c r="A11" s="10">
        <v>2</v>
      </c>
      <c r="B11" s="11" t="s">
        <v>49</v>
      </c>
      <c r="C11" s="3"/>
    </row>
    <row r="12" spans="1:4">
      <c r="A12" s="10">
        <v>3</v>
      </c>
      <c r="B12" s="11" t="s">
        <v>50</v>
      </c>
      <c r="C12" s="3"/>
    </row>
    <row r="13" spans="1:4">
      <c r="A13" s="10">
        <v>4</v>
      </c>
      <c r="B13" s="11" t="s">
        <v>51</v>
      </c>
      <c r="C13" s="3"/>
    </row>
    <row r="14" spans="1:4">
      <c r="A14" s="10">
        <v>5</v>
      </c>
      <c r="B14" s="11" t="s">
        <v>52</v>
      </c>
      <c r="C14" s="3"/>
    </row>
    <row r="15" spans="1:4">
      <c r="A15" s="10">
        <v>6</v>
      </c>
      <c r="B15" s="11" t="s">
        <v>53</v>
      </c>
      <c r="C15" s="3"/>
    </row>
    <row r="16" spans="1:4">
      <c r="A16" s="12" t="s">
        <v>27</v>
      </c>
      <c r="B16" s="13" t="s">
        <v>54</v>
      </c>
      <c r="C16" s="3"/>
    </row>
    <row r="17" spans="1:3">
      <c r="A17" s="12" t="s">
        <v>28</v>
      </c>
      <c r="B17" s="13" t="s">
        <v>55</v>
      </c>
      <c r="C17" s="3"/>
    </row>
    <row r="18" spans="1:3" ht="28.5">
      <c r="A18" s="12" t="s">
        <v>44</v>
      </c>
      <c r="B18" s="13" t="s">
        <v>56</v>
      </c>
      <c r="C18" s="3"/>
    </row>
    <row r="19" spans="1:3">
      <c r="A19" s="12" t="s">
        <v>45</v>
      </c>
      <c r="B19" s="13" t="s">
        <v>57</v>
      </c>
      <c r="C19" s="3"/>
    </row>
    <row r="20" spans="1:3" ht="77.25" customHeight="1">
      <c r="A20" s="14" t="s">
        <v>58</v>
      </c>
      <c r="B20" s="3"/>
      <c r="C20" s="3"/>
    </row>
    <row r="21" spans="1:3">
      <c r="A21" s="7"/>
      <c r="B21" s="7"/>
      <c r="C21" s="7"/>
    </row>
    <row r="22" spans="1:3">
      <c r="A22" s="144" t="str">
        <f>Orçamento!A858</f>
        <v>Data</v>
      </c>
      <c r="B22" s="144"/>
      <c r="C22" s="144"/>
    </row>
    <row r="23" spans="1:3">
      <c r="A23" s="7"/>
      <c r="B23" s="7"/>
      <c r="C23" s="7"/>
    </row>
    <row r="24" spans="1:3">
      <c r="A24" s="7"/>
      <c r="B24" s="7"/>
      <c r="C24" s="7"/>
    </row>
    <row r="25" spans="1:3">
      <c r="A25" s="143" t="str">
        <f>Orçamento!I858</f>
        <v>Nome completo</v>
      </c>
      <c r="B25" s="144"/>
      <c r="C25" s="144"/>
    </row>
    <row r="26" spans="1:3">
      <c r="A26" s="143" t="str">
        <f>Orçamento!I859</f>
        <v>número registro profissional</v>
      </c>
      <c r="B26" s="144"/>
      <c r="C26" s="144"/>
    </row>
    <row r="27" spans="1:3">
      <c r="A27" s="7"/>
      <c r="B27" s="7"/>
      <c r="C27" s="7"/>
    </row>
    <row r="28" spans="1:3" s="6" customFormat="1"/>
    <row r="29" spans="1:3" s="6" customFormat="1"/>
    <row r="30" spans="1:3" s="6" customFormat="1"/>
    <row r="31" spans="1:3" s="6" customFormat="1"/>
    <row r="32" spans="1:3" s="6" customFormat="1"/>
    <row r="33" s="6" customFormat="1"/>
    <row r="34" s="6" customFormat="1"/>
    <row r="35" s="6" customFormat="1"/>
    <row r="36" s="6" customFormat="1"/>
    <row r="37" s="6" customFormat="1"/>
    <row r="38" s="6" customFormat="1"/>
    <row r="39" s="6" customFormat="1"/>
    <row r="40" s="6" customFormat="1"/>
    <row r="41" s="6" customFormat="1"/>
    <row r="42" s="6" customFormat="1"/>
    <row r="43" s="6" customFormat="1"/>
    <row r="44" s="6" customFormat="1"/>
    <row r="45" s="6" customFormat="1"/>
    <row r="46" s="6" customFormat="1"/>
    <row r="47" s="6" customFormat="1"/>
    <row r="48"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sheetData>
  <sheetProtection algorithmName="SHA-512" hashValue="GkIbvxUxggvy3/ovS4xRilNtfDbq4GvQVkxATX20yj6wqwY9NOY5uEbGmCi7ttwaEVYRcLuI1b3fw7UkvOuLcw==" saltValue="P+MQ7mUGgTINXd3zRH1sEg==" spinCount="100000" sheet="1" objects="1" scenarios="1"/>
  <mergeCells count="11">
    <mergeCell ref="A1:C1"/>
    <mergeCell ref="A3:C3"/>
    <mergeCell ref="A4:C4"/>
    <mergeCell ref="A22:C22"/>
    <mergeCell ref="A25:C25"/>
    <mergeCell ref="A26:C26"/>
    <mergeCell ref="A5:C5"/>
    <mergeCell ref="A6:C6"/>
    <mergeCell ref="A8:A9"/>
    <mergeCell ref="B8:B9"/>
    <mergeCell ref="C8:C9"/>
  </mergeCells>
  <printOptions horizontalCentered="1"/>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Orçamento</vt:lpstr>
      <vt:lpstr>Cronograma</vt:lpstr>
      <vt:lpstr>BDI</vt:lpstr>
      <vt:lpstr>BDI!Area_de_impressao</vt:lpstr>
      <vt:lpstr>Cronograma!Area_de_impressao</vt:lpstr>
      <vt:lpstr>Orçamento!Area_de_impressao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 Luis Marangoni</dc:creator>
  <cp:lastModifiedBy>Jessica Cortes de Castro Narciso</cp:lastModifiedBy>
  <cp:lastPrinted>2022-10-03T13:51:25Z</cp:lastPrinted>
  <dcterms:created xsi:type="dcterms:W3CDTF">2015-12-10T12:19:09Z</dcterms:created>
  <dcterms:modified xsi:type="dcterms:W3CDTF">2022-10-03T16:25:35Z</dcterms:modified>
</cp:coreProperties>
</file>